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9105"/>
  </bookViews>
  <sheets>
    <sheet name="5.1" sheetId="2" r:id="rId1"/>
    <sheet name="Аркуш1" sheetId="1" r:id="rId2"/>
  </sheets>
  <definedNames>
    <definedName name="_xlnm.Print_Area" localSheetId="0">'5.1'!$A$1:$AA$117</definedName>
  </definedNames>
  <calcPr calcId="145621"/>
</workbook>
</file>

<file path=xl/calcChain.xml><?xml version="1.0" encoding="utf-8"?>
<calcChain xmlns="http://schemas.openxmlformats.org/spreadsheetml/2006/main">
  <c r="X46" i="2" l="1"/>
  <c r="K110" i="2"/>
  <c r="X76" i="2"/>
  <c r="X50" i="2"/>
  <c r="Y108" i="2"/>
  <c r="Y76" i="2"/>
  <c r="Y50" i="2"/>
  <c r="X108" i="2"/>
  <c r="U50" i="2"/>
  <c r="J50" i="2"/>
  <c r="D50" i="2"/>
  <c r="V48" i="2"/>
  <c r="V59" i="2" s="1"/>
  <c r="V110" i="2" s="1"/>
  <c r="U48" i="2"/>
  <c r="U59" i="2" s="1"/>
  <c r="U110" i="2" s="1"/>
  <c r="S48" i="2"/>
  <c r="S59" i="2" s="1"/>
  <c r="S110" i="2" s="1"/>
  <c r="R48" i="2"/>
  <c r="R59" i="2" s="1"/>
  <c r="R110" i="2" s="1"/>
  <c r="K48" i="2"/>
  <c r="J59" i="2"/>
  <c r="J110" i="2" s="1"/>
  <c r="D59" i="2"/>
  <c r="D110" i="2" s="1"/>
  <c r="O109" i="2"/>
  <c r="N109" i="2"/>
  <c r="M109" i="2"/>
  <c r="L109" i="2"/>
  <c r="Y47" i="2"/>
  <c r="X47" i="2"/>
  <c r="D15" i="2" l="1"/>
  <c r="J15" i="2"/>
  <c r="K15" i="2"/>
  <c r="P15" i="2"/>
  <c r="X48" i="2" l="1"/>
  <c r="X59" i="2" s="1"/>
  <c r="X110" i="2" s="1"/>
  <c r="Y46" i="2" l="1"/>
  <c r="Y48" i="2" s="1"/>
  <c r="Y59" i="2" s="1"/>
  <c r="Y110" i="2" s="1"/>
  <c r="E110" i="2" l="1"/>
  <c r="F110" i="2"/>
  <c r="G110" i="2"/>
  <c r="H110" i="2"/>
  <c r="T50" i="2"/>
  <c r="T59" i="2" s="1"/>
  <c r="W50" i="2"/>
  <c r="W59" i="2" s="1"/>
  <c r="N15" i="2" l="1"/>
  <c r="P22" i="2"/>
  <c r="P40" i="2" s="1"/>
  <c r="L15" i="2"/>
  <c r="M15" i="2"/>
  <c r="O15" i="2"/>
  <c r="R15" i="2"/>
  <c r="S15" i="2"/>
  <c r="S22" i="2" s="1"/>
  <c r="S40" i="2" s="1"/>
  <c r="T15" i="2"/>
  <c r="U15" i="2"/>
  <c r="U22" i="2" s="1"/>
  <c r="U40" i="2" s="1"/>
  <c r="V15" i="2"/>
  <c r="X15" i="2"/>
  <c r="Y15" i="2"/>
  <c r="D18" i="2"/>
  <c r="J18" i="2"/>
  <c r="J22" i="2" s="1"/>
  <c r="K18" i="2"/>
  <c r="L18" i="2"/>
  <c r="M18" i="2"/>
  <c r="N18" i="2"/>
  <c r="O18" i="2"/>
  <c r="R18" i="2"/>
  <c r="R22" i="2" s="1"/>
  <c r="R40" i="2" s="1"/>
  <c r="T18" i="2"/>
  <c r="Y18" i="2"/>
  <c r="V22" i="2"/>
  <c r="X22" i="2"/>
  <c r="X40" i="2" s="1"/>
  <c r="D36" i="2"/>
  <c r="J36" i="2"/>
  <c r="K36" i="2"/>
  <c r="L36" i="2"/>
  <c r="M36" i="2"/>
  <c r="N36" i="2"/>
  <c r="O36" i="2"/>
  <c r="Y36" i="2"/>
  <c r="D39" i="2"/>
  <c r="J39" i="2"/>
  <c r="K39" i="2"/>
  <c r="L39" i="2"/>
  <c r="M39" i="2"/>
  <c r="N39" i="2"/>
  <c r="O39" i="2"/>
  <c r="Y39" i="2"/>
  <c r="V40" i="2"/>
  <c r="N50" i="2"/>
  <c r="L50" i="2"/>
  <c r="O50" i="2"/>
  <c r="D58" i="2"/>
  <c r="J58" i="2"/>
  <c r="K58" i="2"/>
  <c r="L58" i="2"/>
  <c r="M58" i="2"/>
  <c r="N58" i="2"/>
  <c r="O58" i="2"/>
  <c r="Y58" i="2"/>
  <c r="N72" i="2"/>
  <c r="N75" i="2" s="1"/>
  <c r="K72" i="2"/>
  <c r="K75" i="2" s="1"/>
  <c r="L72" i="2"/>
  <c r="M72" i="2"/>
  <c r="M75" i="2" s="1"/>
  <c r="O72" i="2"/>
  <c r="O75" i="2" s="1"/>
  <c r="R72" i="2"/>
  <c r="R75" i="2" s="1"/>
  <c r="S72" i="2"/>
  <c r="S75" i="2" s="1"/>
  <c r="T72" i="2"/>
  <c r="T75" i="2" s="1"/>
  <c r="G75" i="2"/>
  <c r="H75" i="2"/>
  <c r="L75" i="2"/>
  <c r="D105" i="2"/>
  <c r="J105" i="2"/>
  <c r="K105" i="2"/>
  <c r="L105" i="2"/>
  <c r="M105" i="2"/>
  <c r="N105" i="2"/>
  <c r="O105" i="2"/>
  <c r="O59" i="2" l="1"/>
  <c r="O110" i="2" s="1"/>
  <c r="L59" i="2"/>
  <c r="L110" i="2" s="1"/>
  <c r="M22" i="2"/>
  <c r="M40" i="2" s="1"/>
  <c r="J40" i="2"/>
  <c r="O22" i="2"/>
  <c r="O40" i="2" s="1"/>
  <c r="L22" i="2"/>
  <c r="L40" i="2" s="1"/>
  <c r="X72" i="2"/>
  <c r="X75" i="2" s="1"/>
  <c r="Y22" i="2"/>
  <c r="Y40" i="2" s="1"/>
  <c r="K22" i="2"/>
  <c r="K40" i="2" s="1"/>
  <c r="N22" i="2"/>
  <c r="N40" i="2" s="1"/>
  <c r="I15" i="2"/>
  <c r="D22" i="2"/>
  <c r="N59" i="2"/>
  <c r="N110" i="2" s="1"/>
  <c r="Y72" i="2"/>
  <c r="Y75" i="2" s="1"/>
  <c r="J72" i="2"/>
  <c r="J75" i="2" s="1"/>
  <c r="P72" i="2"/>
  <c r="P75" i="2" s="1"/>
  <c r="T22" i="2"/>
  <c r="T40" i="2" s="1"/>
  <c r="U72" i="2"/>
  <c r="U75" i="2" s="1"/>
  <c r="D72" i="2"/>
  <c r="M50" i="2" l="1"/>
  <c r="M59" i="2" s="1"/>
  <c r="M110" i="2" s="1"/>
  <c r="I50" i="2"/>
  <c r="P110" i="2"/>
  <c r="D75" i="2"/>
  <c r="I72" i="2"/>
  <c r="I75" i="2" s="1"/>
  <c r="D40" i="2"/>
  <c r="I22" i="2"/>
  <c r="I59" i="2" l="1"/>
  <c r="I110" i="2" s="1"/>
  <c r="I40" i="2"/>
  <c r="P59" i="2" l="1"/>
</calcChain>
</file>

<file path=xl/sharedStrings.xml><?xml version="1.0" encoding="utf-8"?>
<sst xmlns="http://schemas.openxmlformats.org/spreadsheetml/2006/main" count="407" uniqueCount="139">
  <si>
    <t xml:space="preserve">(найменування ліцензіата) </t>
  </si>
  <si>
    <t>№ з/п</t>
  </si>
  <si>
    <t>Найменування заходів (пооб'єктно)</t>
  </si>
  <si>
    <t>Кількісний показник (одиниця виміру)</t>
  </si>
  <si>
    <t>Фінансовий план використання коштів на виконання інвестиційної програми за джерелами фінансування,                         тис. грн (без ПДВ)</t>
  </si>
  <si>
    <t>Кошти, що враховуються у структурі тарифів                                                                     тис. грн. (без ПДВ)</t>
  </si>
  <si>
    <t xml:space="preserve"> За способом виконання, тис. грн (без ПДВ)</t>
  </si>
  <si>
    <t>№ аркуша обґрунтовуючих матеріалів</t>
  </si>
  <si>
    <t>Економія паливно-енергетичних ресурсів                                       (тони умовного палива/прогнозний період)</t>
  </si>
  <si>
    <t>Економія паливно-енергетичних 
ресурсів (тис. грн.)</t>
  </si>
  <si>
    <t>Економія фонду заробітної плати,                                                                                 (тис. грн/рік)</t>
  </si>
  <si>
    <t>Економічні вигоди від зростання капіталізації основних                    фондів (збільшення амортизаційних відрахувань)                                                                      (тис.грн./рік)</t>
  </si>
  <si>
    <t>Планова вартість зворотних матеріалів, отриманих з демонтованого обладнання, (тис.грн.)</t>
  </si>
  <si>
    <t xml:space="preserve">Економічний ефект  за перший рік з урахуванням  вартості зворотніх матеріалів  (тис. грн.) ** </t>
  </si>
  <si>
    <t xml:space="preserve">Економічний ефект  за другий та наступні роки                               (тис. грн.) ** </t>
  </si>
  <si>
    <t xml:space="preserve">загальна сума </t>
  </si>
  <si>
    <t>господарський  (вартість                                            матеріальних ресурсів)</t>
  </si>
  <si>
    <t>підрядний</t>
  </si>
  <si>
    <t>І</t>
  </si>
  <si>
    <t>Виробництво теплової енергії</t>
  </si>
  <si>
    <t xml:space="preserve"> 1.1</t>
  </si>
  <si>
    <t xml:space="preserve">  1.1.1</t>
  </si>
  <si>
    <t>Заходи зі зниження питомих витрат, а також втрат ресурсів, з них:</t>
  </si>
  <si>
    <t>1.1.1.1</t>
  </si>
  <si>
    <t>Заміна існуючого насосного обладнання на енергоефективніші насоси:</t>
  </si>
  <si>
    <t>х </t>
  </si>
  <si>
    <t>Усього за підпунктом 1.1.1</t>
  </si>
  <si>
    <t>-</t>
  </si>
  <si>
    <t>Усього за пунктом 1.1</t>
  </si>
  <si>
    <t>Усього за розділом І</t>
  </si>
  <si>
    <t>ІІ</t>
  </si>
  <si>
    <t>Транспортування теплової енергії</t>
  </si>
  <si>
    <t xml:space="preserve"> 2.1</t>
  </si>
  <si>
    <t xml:space="preserve">  2.1.1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</si>
  <si>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</si>
  <si>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 xml:space="preserve">  2.2.1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</si>
  <si>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</si>
  <si>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2.2.1</t>
  </si>
  <si>
    <t>Усього за пунктом 2.2</t>
  </si>
  <si>
    <t>Усього за інвестиційною програмою</t>
  </si>
  <si>
    <t>Примітки:</t>
  </si>
  <si>
    <t>* Суми витрат по заходах та економічний ефект від їх упровадження  при розрахунку строку окупності враховувати без ПДВ.</t>
  </si>
  <si>
    <t>** Складові розрахунку економічного ефекту від упровадження  заходів ураховувати без ПДВ.</t>
  </si>
  <si>
    <t>х - ліцензіатом не заповнюється.</t>
  </si>
  <si>
    <t>(посада відповідального виконавця)</t>
  </si>
  <si>
    <t xml:space="preserve">  (підпис)</t>
  </si>
  <si>
    <r>
      <t xml:space="preserve">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</si>
  <si>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х</t>
  </si>
  <si>
    <t>Усього за пунктом 3.2</t>
  </si>
  <si>
    <t>Усього за підпунктом 3.2.5</t>
  </si>
  <si>
    <t>Інші заходи, з них:</t>
  </si>
  <si>
    <t xml:space="preserve"> 3.2.5</t>
  </si>
  <si>
    <t>Усього за підпунктом 3.2.4</t>
  </si>
  <si>
    <t xml:space="preserve">  3.2.4</t>
  </si>
  <si>
    <t>Усього за підпунктом 3.2.1</t>
  </si>
  <si>
    <t>Заходи щодо впровадження та розвитку інформаційних технологій, з них:</t>
  </si>
  <si>
    <t xml:space="preserve"> 3.2.1</t>
  </si>
  <si>
    <t>Усього за підпунктом 3.2.2</t>
  </si>
  <si>
    <t>Заходи щодо забезпечення технологічного та/або комерційного обліку ресурсів, з них:</t>
  </si>
  <si>
    <t xml:space="preserve"> 3.2.2</t>
  </si>
  <si>
    <t xml:space="preserve">  3.2</t>
  </si>
  <si>
    <t>4                                                                                   Продовження додатка 4</t>
  </si>
  <si>
    <t>Усього за пунктом 3.1</t>
  </si>
  <si>
    <t>Усього за підпунктом 3.1.3</t>
  </si>
  <si>
    <t xml:space="preserve">  3.1.3</t>
  </si>
  <si>
    <t>Усього за підпунктом 3.1.2</t>
  </si>
  <si>
    <t xml:space="preserve">  3.1.2 </t>
  </si>
  <si>
    <t>Усього за підпунктом 3.1.1</t>
  </si>
  <si>
    <t xml:space="preserve">  3.1.1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</si>
  <si>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 :</t>
    </r>
  </si>
  <si>
    <t xml:space="preserve"> 3.1</t>
  </si>
  <si>
    <t>Усього за підпунктом 2.2.3</t>
  </si>
  <si>
    <t xml:space="preserve"> 2.2.3</t>
  </si>
  <si>
    <t xml:space="preserve"> 2.2.1</t>
  </si>
  <si>
    <t>Усього за підпунктом 2.2.2</t>
  </si>
  <si>
    <t xml:space="preserve"> 2.2.2</t>
  </si>
  <si>
    <t>Усього за підпунктом 2.1.2</t>
  </si>
  <si>
    <t xml:space="preserve">  2.1.2</t>
  </si>
  <si>
    <t>3                                                                                  Продовження додатка 4</t>
  </si>
  <si>
    <t xml:space="preserve">  2.1.2 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</si>
  <si>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</si>
  <si>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t xml:space="preserve">                                                                     Продовження додатка 5</t>
  </si>
  <si>
    <t>Усього за пунктом 1.2</t>
  </si>
  <si>
    <t>Усього за підпунктом 1.2.3</t>
  </si>
  <si>
    <t xml:space="preserve"> 1.2.3</t>
  </si>
  <si>
    <t>Усього за підпунктом 1.2.1</t>
  </si>
  <si>
    <t>1.2.1.1</t>
  </si>
  <si>
    <t xml:space="preserve">  1.2.1</t>
  </si>
  <si>
    <t xml:space="preserve"> 1.2.1</t>
  </si>
  <si>
    <t>Усього за підпунктом 1.2.2</t>
  </si>
  <si>
    <t xml:space="preserve"> 1.2.2</t>
  </si>
  <si>
    <t xml:space="preserve">  1.2</t>
  </si>
  <si>
    <t>Усього за підпунктом 1.1.3</t>
  </si>
  <si>
    <t xml:space="preserve">  1.1.3</t>
  </si>
  <si>
    <t>Усього за підпунктом 1.1.2</t>
  </si>
  <si>
    <t>1.1.2.1</t>
  </si>
  <si>
    <t xml:space="preserve">  1.1.2</t>
  </si>
  <si>
    <t>виробничі інвестиції з прибутку</t>
  </si>
  <si>
    <t>амортизаційні відраху-вання</t>
  </si>
  <si>
    <t xml:space="preserve">ІV кв. </t>
  </si>
  <si>
    <t xml:space="preserve">ІІІ кв. </t>
  </si>
  <si>
    <t xml:space="preserve">ІІ кв. </t>
  </si>
  <si>
    <t xml:space="preserve">І кв. </t>
  </si>
  <si>
    <t>у тому числі:</t>
  </si>
  <si>
    <t>Вартість усунення аварії на ділянці, що підлягає заміні, тис.грн.</t>
  </si>
  <si>
    <t>Графік здійснення заходів та використання коштів на планований період, тис. грн. (без ПДВ)</t>
  </si>
  <si>
    <t xml:space="preserve"> Сума інших залучених коштів, що підлягає поверненню у планованому періоді,                                          тис. грн. (без ПДВ)</t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</si>
  <si>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тис. грн. (без ПДВ)</t>
    </r>
  </si>
  <si>
    <t>Стан основного обладнання</t>
  </si>
  <si>
    <t>До впровадження заходу</t>
  </si>
  <si>
    <t>Після впровадження заходу</t>
  </si>
  <si>
    <t>Пояснення до фінансового плану використання коштів для виконання інвестиційної програми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</si>
  <si>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
(1+(гр4-гр16) / гр17)*12</t>
    </r>
  </si>
  <si>
    <t>3 котла</t>
  </si>
  <si>
    <t>1 насос</t>
  </si>
  <si>
    <t>насос NCB-100/250 А з електродвигуном 90кВТ</t>
  </si>
  <si>
    <t>прилади технологічного обліку відсутні</t>
  </si>
  <si>
    <t xml:space="preserve">Головний Інженер </t>
  </si>
  <si>
    <t>Чорний М.А.</t>
  </si>
  <si>
    <t>Комунальне підприємство "Чугуївтепло" Чугуївської міської ради Харківської області    ЄДРПОУ 35944142</t>
  </si>
  <si>
    <t>Усього за розділом ІІ</t>
  </si>
  <si>
    <t>I</t>
  </si>
  <si>
    <t>1.1.1.2</t>
  </si>
  <si>
    <t>1.1.2</t>
  </si>
  <si>
    <t>6 котлів НІІСТУ-5 з ККП 80%</t>
  </si>
  <si>
    <t>3 котла КВСА-1,0 з ККП 92%</t>
  </si>
  <si>
    <t>Облаштування житлових будинків міста Чугуєва приладами обліку теплової енергії</t>
  </si>
  <si>
    <t>Реконструкція котельні №2 по бул. Комарова,9В</t>
  </si>
  <si>
    <t>Реконструкція котельні №12 по вул. Мічуріна, 8И</t>
  </si>
  <si>
    <t>насос СЭ-500/70 з електродвигуном 160кВТ</t>
  </si>
  <si>
    <t>встановлення приладу технологичного обліку теплової енергії             СВТУ-10</t>
  </si>
  <si>
    <t>прилади  обліку теплової енергії на вводі в житлові будинкі відсутні</t>
  </si>
  <si>
    <t xml:space="preserve"> встановлення приладів  обліку теплової енергії на вводі в житлові будинкі SKS-3</t>
  </si>
  <si>
    <t>Реконструкція телових мереж з використаням енергозберигаючих технологій по вул.. Харківській від котельної №12</t>
  </si>
  <si>
    <t>100м</t>
  </si>
  <si>
    <t>ІІІ</t>
  </si>
  <si>
    <t>Постачання теплової енергії</t>
  </si>
  <si>
    <t>119 приладів</t>
  </si>
  <si>
    <t>Усього за розділом 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</si>
</sst>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г_р_н_._-;\-* #,##0.00\ _г_р_н_._-;_-* &quot;-&quot;??\ _г_р_н_._-;_-@_-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20" fillId="0" borderId="0"/>
    <xf numFmtId="0" fontId="13" fillId="0" borderId="0" applyNumberFormat="0" applyFont="0" applyFill="0" applyBorder="0" applyAlignment="0" applyProtection="0">
      <alignment vertical="top"/>
    </xf>
  </cellStyleXfs>
  <cellXfs count="150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 applyFill="1" applyAlignment="1">
      <alignment horizontal="center"/>
    </xf>
    <xf numFmtId="164" fontId="3" fillId="0" borderId="1" xfId="2" applyFont="1" applyFill="1" applyBorder="1" applyAlignment="1"/>
    <xf numFmtId="0" fontId="5" fillId="0" borderId="0" xfId="1" applyFont="1" applyFill="1" applyAlignment="1"/>
    <xf numFmtId="0" fontId="3" fillId="0" borderId="0" xfId="1" applyFont="1" applyFill="1" applyAlignment="1">
      <alignment horizontal="center"/>
    </xf>
    <xf numFmtId="0" fontId="5" fillId="0" borderId="0" xfId="1" applyFont="1" applyFill="1"/>
    <xf numFmtId="0" fontId="6" fillId="0" borderId="2" xfId="1" applyFont="1" applyFill="1" applyBorder="1" applyAlignment="1"/>
    <xf numFmtId="0" fontId="8" fillId="0" borderId="2" xfId="1" applyFont="1" applyFill="1" applyBorder="1" applyAlignment="1"/>
    <xf numFmtId="0" fontId="9" fillId="0" borderId="2" xfId="1" applyFont="1" applyFill="1" applyBorder="1" applyAlignment="1"/>
    <xf numFmtId="0" fontId="7" fillId="0" borderId="0" xfId="1" applyFont="1" applyFill="1" applyBorder="1" applyAlignment="1"/>
    <xf numFmtId="0" fontId="7" fillId="0" borderId="2" xfId="1" applyFont="1" applyFill="1" applyBorder="1" applyAlignment="1"/>
    <xf numFmtId="0" fontId="7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2" fontId="7" fillId="0" borderId="0" xfId="1" applyNumberFormat="1" applyFont="1" applyFill="1" applyBorder="1" applyAlignment="1"/>
    <xf numFmtId="0" fontId="10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 wrapText="1"/>
    </xf>
    <xf numFmtId="0" fontId="12" fillId="0" borderId="0" xfId="1" applyFont="1" applyFill="1"/>
    <xf numFmtId="0" fontId="12" fillId="0" borderId="0" xfId="1" applyFont="1" applyFill="1" applyBorder="1"/>
    <xf numFmtId="2" fontId="7" fillId="0" borderId="3" xfId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3" fontId="7" fillId="0" borderId="3" xfId="3" applyNumberFormat="1" applyFont="1" applyFill="1" applyBorder="1" applyAlignment="1">
      <alignment horizontal="center" vertical="center" wrapText="1"/>
    </xf>
    <xf numFmtId="14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/>
    </xf>
    <xf numFmtId="0" fontId="3" fillId="0" borderId="3" xfId="1" applyFont="1" applyFill="1" applyBorder="1" applyAlignment="1"/>
    <xf numFmtId="0" fontId="7" fillId="0" borderId="3" xfId="1" applyFont="1" applyFill="1" applyBorder="1" applyAlignment="1">
      <alignment horizontal="center"/>
    </xf>
    <xf numFmtId="0" fontId="7" fillId="0" borderId="3" xfId="1" applyFont="1" applyFill="1" applyBorder="1" applyAlignment="1"/>
    <xf numFmtId="3" fontId="3" fillId="0" borderId="3" xfId="3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16" fontId="3" fillId="0" borderId="3" xfId="1" applyNumberFormat="1" applyFont="1" applyFill="1" applyBorder="1" applyAlignment="1">
      <alignment horizontal="center"/>
    </xf>
    <xf numFmtId="14" fontId="3" fillId="0" borderId="3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 wrapText="1"/>
    </xf>
    <xf numFmtId="3" fontId="3" fillId="0" borderId="3" xfId="3" applyNumberFormat="1" applyFont="1" applyFill="1" applyBorder="1" applyAlignment="1">
      <alignment horizontal="center" vertical="center" wrapText="1"/>
    </xf>
    <xf numFmtId="0" fontId="3" fillId="0" borderId="3" xfId="1" applyFont="1" applyFill="1" applyBorder="1"/>
    <xf numFmtId="49" fontId="3" fillId="0" borderId="3" xfId="1" applyNumberFormat="1" applyFont="1" applyFill="1" applyBorder="1" applyAlignment="1">
      <alignment horizontal="center" vertical="center"/>
    </xf>
    <xf numFmtId="2" fontId="10" fillId="0" borderId="3" xfId="1" applyNumberFormat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>
      <alignment horizontal="left" vertical="center" wrapText="1"/>
    </xf>
    <xf numFmtId="4" fontId="7" fillId="0" borderId="3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vertical="justify"/>
    </xf>
    <xf numFmtId="165" fontId="12" fillId="0" borderId="0" xfId="1" applyNumberFormat="1" applyFont="1" applyFill="1" applyBorder="1"/>
    <xf numFmtId="165" fontId="2" fillId="0" borderId="0" xfId="1" applyNumberFormat="1" applyFont="1" applyFill="1"/>
    <xf numFmtId="0" fontId="10" fillId="0" borderId="0" xfId="1" applyFont="1" applyFill="1" applyBorder="1" applyAlignment="1"/>
    <xf numFmtId="165" fontId="2" fillId="0" borderId="0" xfId="1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/>
    <xf numFmtId="0" fontId="10" fillId="0" borderId="0" xfId="1" applyFont="1" applyFill="1" applyBorder="1"/>
    <xf numFmtId="49" fontId="3" fillId="0" borderId="3" xfId="1" applyNumberFormat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2" fontId="2" fillId="0" borderId="0" xfId="1" applyNumberFormat="1" applyFont="1" applyFill="1" applyBorder="1"/>
    <xf numFmtId="0" fontId="2" fillId="0" borderId="0" xfId="1" applyFont="1" applyFill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left"/>
    </xf>
    <xf numFmtId="0" fontId="19" fillId="0" borderId="0" xfId="1" applyFont="1" applyFill="1" applyAlignment="1">
      <alignment horizontal="left"/>
    </xf>
    <xf numFmtId="0" fontId="3" fillId="0" borderId="0" xfId="1" applyFont="1" applyFill="1" applyAlignment="1">
      <alignment horizontal="left" wrapText="1"/>
    </xf>
    <xf numFmtId="0" fontId="14" fillId="0" borderId="0" xfId="1" applyFont="1" applyFill="1"/>
    <xf numFmtId="0" fontId="2" fillId="0" borderId="0" xfId="1" applyFont="1" applyFill="1" applyAlignment="1">
      <alignment wrapText="1"/>
    </xf>
    <xf numFmtId="0" fontId="7" fillId="0" borderId="3" xfId="4" applyNumberFormat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>
      <alignment horizontal="right"/>
    </xf>
    <xf numFmtId="4" fontId="3" fillId="0" borderId="3" xfId="3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right"/>
    </xf>
    <xf numFmtId="4" fontId="10" fillId="0" borderId="8" xfId="6" applyNumberFormat="1" applyFont="1" applyFill="1" applyBorder="1" applyAlignment="1">
      <alignment horizontal="left" vertical="center" wrapText="1"/>
    </xf>
    <xf numFmtId="2" fontId="21" fillId="0" borderId="5" xfId="7" applyNumberFormat="1" applyFont="1" applyFill="1" applyBorder="1" applyAlignment="1" applyProtection="1">
      <alignment horizontal="center" vertical="center" wrapText="1"/>
    </xf>
    <xf numFmtId="2" fontId="21" fillId="0" borderId="3" xfId="7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7" fillId="0" borderId="3" xfId="1" applyFont="1" applyFill="1" applyBorder="1" applyAlignment="1">
      <alignment horizontal="center" vertical="center"/>
    </xf>
    <xf numFmtId="4" fontId="10" fillId="3" borderId="8" xfId="6" applyNumberFormat="1" applyFont="1" applyFill="1" applyBorder="1" applyAlignment="1">
      <alignment horizontal="left" vertical="center" wrapText="1"/>
    </xf>
    <xf numFmtId="2" fontId="21" fillId="3" borderId="5" xfId="7" applyNumberFormat="1" applyFont="1" applyFill="1" applyBorder="1" applyAlignment="1" applyProtection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3" fillId="3" borderId="3" xfId="3" applyNumberFormat="1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/>
    </xf>
    <xf numFmtId="165" fontId="10" fillId="3" borderId="3" xfId="1" applyNumberFormat="1" applyFont="1" applyFill="1" applyBorder="1" applyAlignment="1" applyProtection="1">
      <alignment horizontal="center" vertical="center"/>
    </xf>
    <xf numFmtId="165" fontId="2" fillId="3" borderId="0" xfId="1" applyNumberFormat="1" applyFont="1" applyFill="1" applyBorder="1" applyAlignment="1">
      <alignment vertical="center"/>
    </xf>
    <xf numFmtId="2" fontId="3" fillId="3" borderId="3" xfId="1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/>
    <xf numFmtId="0" fontId="2" fillId="3" borderId="0" xfId="1" applyFont="1" applyFill="1"/>
    <xf numFmtId="165" fontId="2" fillId="3" borderId="0" xfId="1" applyNumberFormat="1" applyFont="1" applyFill="1"/>
    <xf numFmtId="165" fontId="2" fillId="0" borderId="3" xfId="1" applyNumberFormat="1" applyFont="1" applyFill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49" fontId="3" fillId="3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4" fontId="10" fillId="0" borderId="9" xfId="6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0" borderId="3" xfId="1" applyFont="1" applyFill="1" applyBorder="1" applyAlignment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7" fillId="0" borderId="3" xfId="4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 wrapText="1"/>
    </xf>
    <xf numFmtId="0" fontId="6" fillId="0" borderId="2" xfId="1" applyFont="1" applyFill="1" applyBorder="1" applyAlignment="1">
      <alignment horizontal="center"/>
    </xf>
    <xf numFmtId="164" fontId="3" fillId="0" borderId="1" xfId="2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right"/>
    </xf>
    <xf numFmtId="0" fontId="14" fillId="0" borderId="3" xfId="1" applyFont="1" applyFill="1" applyBorder="1" applyAlignment="1">
      <alignment horizontal="right"/>
    </xf>
    <xf numFmtId="0" fontId="3" fillId="0" borderId="4" xfId="1" applyFont="1" applyFill="1" applyBorder="1" applyAlignment="1">
      <alignment horizontal="center" vertical="center" textRotation="90" wrapText="1"/>
    </xf>
    <xf numFmtId="0" fontId="3" fillId="0" borderId="6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center" vertical="center" wrapText="1"/>
    </xf>
    <xf numFmtId="0" fontId="10" fillId="0" borderId="4" xfId="5" applyFont="1" applyFill="1" applyBorder="1" applyAlignment="1" applyProtection="1">
      <alignment horizontal="center" vertical="center" textRotation="90" wrapText="1"/>
      <protection locked="0"/>
    </xf>
    <xf numFmtId="0" fontId="10" fillId="0" borderId="6" xfId="5" applyFont="1" applyFill="1" applyBorder="1" applyAlignment="1" applyProtection="1">
      <alignment horizontal="center" vertical="center" textRotation="90" wrapText="1"/>
      <protection locked="0"/>
    </xf>
    <xf numFmtId="0" fontId="10" fillId="0" borderId="5" xfId="5" applyFont="1" applyFill="1" applyBorder="1" applyAlignment="1" applyProtection="1">
      <alignment horizontal="center" vertical="center" textRotation="90" wrapText="1"/>
      <protection locked="0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right"/>
    </xf>
    <xf numFmtId="0" fontId="7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17" fillId="0" borderId="0" xfId="1" applyFont="1" applyFill="1" applyAlignment="1">
      <alignment horizontal="center" wrapText="1"/>
    </xf>
    <xf numFmtId="0" fontId="3" fillId="0" borderId="7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textRotation="90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center" vertical="center" textRotation="90" wrapText="1"/>
    </xf>
  </cellXfs>
  <cellStyles count="8">
    <cellStyle name="Iau?iue" xfId="5"/>
    <cellStyle name="Iau?iue_Додатки 4 - 6 теплов 28.12.12" xfId="4"/>
    <cellStyle name="Звичайний 2" xfId="1"/>
    <cellStyle name="Обычный" xfId="0" builtinId="0"/>
    <cellStyle name="Обычный 14" xfId="6"/>
    <cellStyle name="Обычный 2" xfId="3"/>
    <cellStyle name="Обычный 4 4" xfId="7"/>
    <cellStyle name="Фінансови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7"/>
  <sheetViews>
    <sheetView tabSelected="1" topLeftCell="A45" zoomScale="90" zoomScaleNormal="90" zoomScaleSheetLayoutView="100" workbookViewId="0">
      <selection activeCell="V112" sqref="V112"/>
    </sheetView>
  </sheetViews>
  <sheetFormatPr defaultColWidth="5.28515625" defaultRowHeight="69.75" customHeight="1" x14ac:dyDescent="0.2"/>
  <cols>
    <col min="1" max="1" width="6.7109375" style="3" customWidth="1"/>
    <col min="2" max="2" width="29.42578125" style="1" customWidth="1"/>
    <col min="3" max="3" width="13.42578125" style="1" customWidth="1"/>
    <col min="4" max="4" width="17.7109375" style="1" customWidth="1"/>
    <col min="5" max="5" width="8.140625" style="1" hidden="1" customWidth="1"/>
    <col min="6" max="6" width="11.5703125" style="1" hidden="1" customWidth="1"/>
    <col min="7" max="7" width="12.28515625" style="1" hidden="1" customWidth="1"/>
    <col min="8" max="8" width="12.140625" style="1" hidden="1" customWidth="1"/>
    <col min="9" max="9" width="13.5703125" style="1" bestFit="1" customWidth="1"/>
    <col min="10" max="10" width="11.140625" style="1" customWidth="1"/>
    <col min="11" max="11" width="9.5703125" style="1" customWidth="1"/>
    <col min="12" max="12" width="6.5703125" style="1" hidden="1" customWidth="1"/>
    <col min="13" max="13" width="7" style="1" hidden="1" customWidth="1"/>
    <col min="14" max="14" width="6.7109375" style="1" hidden="1" customWidth="1"/>
    <col min="15" max="15" width="6.140625" style="1" hidden="1" customWidth="1"/>
    <col min="16" max="16" width="7.85546875" style="1" customWidth="1"/>
    <col min="17" max="17" width="8.140625" style="1" customWidth="1"/>
    <col min="18" max="18" width="8.28515625" style="1" customWidth="1"/>
    <col min="19" max="19" width="9" style="1" customWidth="1"/>
    <col min="20" max="20" width="5.140625" style="2" customWidth="1"/>
    <col min="21" max="21" width="7.28515625" style="2" customWidth="1"/>
    <col min="22" max="23" width="6.5703125" style="2" customWidth="1"/>
    <col min="24" max="24" width="9.28515625" style="2" customWidth="1"/>
    <col min="25" max="25" width="8.5703125" style="2" customWidth="1"/>
    <col min="26" max="26" width="18.42578125" style="2" customWidth="1"/>
    <col min="27" max="27" width="19.28515625" style="2" customWidth="1"/>
    <col min="28" max="28" width="7" style="2" customWidth="1"/>
    <col min="29" max="29" width="7.5703125" style="2" customWidth="1"/>
    <col min="30" max="16384" width="5.28515625" style="1"/>
  </cols>
  <sheetData>
    <row r="1" spans="1:29" ht="15" customHeight="1" x14ac:dyDescent="0.2">
      <c r="K1" s="70"/>
      <c r="R1" s="67"/>
      <c r="S1" s="69"/>
      <c r="T1" s="69"/>
      <c r="U1" s="69"/>
      <c r="V1" s="69"/>
      <c r="W1" s="69"/>
      <c r="X1" s="68"/>
      <c r="Y1" s="68"/>
      <c r="Z1" s="68"/>
      <c r="AA1" s="68"/>
    </row>
    <row r="2" spans="1:29" s="61" customFormat="1" ht="10.5" customHeight="1" x14ac:dyDescent="0.25">
      <c r="A2" s="64"/>
      <c r="B2" s="67"/>
      <c r="C2" s="66"/>
      <c r="D2" s="66"/>
      <c r="E2" s="66"/>
      <c r="F2" s="64"/>
      <c r="G2" s="65"/>
      <c r="H2" s="65"/>
      <c r="I2" s="65"/>
      <c r="J2" s="64"/>
      <c r="K2" s="65"/>
      <c r="L2" s="65"/>
      <c r="M2" s="65"/>
      <c r="N2" s="65"/>
      <c r="O2" s="65"/>
      <c r="P2" s="65"/>
      <c r="Q2" s="64"/>
      <c r="R2" s="64"/>
      <c r="S2" s="64"/>
      <c r="T2" s="63"/>
      <c r="U2" s="63"/>
      <c r="V2" s="63"/>
      <c r="W2" s="63"/>
      <c r="X2" s="63"/>
      <c r="Y2" s="63"/>
      <c r="Z2" s="63"/>
      <c r="AA2" s="63"/>
      <c r="AB2" s="62"/>
      <c r="AC2" s="62"/>
    </row>
    <row r="3" spans="1:29" ht="39.75" customHeight="1" x14ac:dyDescent="0.3">
      <c r="A3" s="142" t="s">
        <v>111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9" ht="33.75" customHeight="1" x14ac:dyDescent="0.25">
      <c r="A4" s="141" t="s">
        <v>119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9" ht="12.75" customHeight="1" x14ac:dyDescent="0.2">
      <c r="A5" s="143" t="s">
        <v>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60"/>
    </row>
    <row r="6" spans="1:29" ht="123.75" customHeight="1" x14ac:dyDescent="0.2">
      <c r="A6" s="133" t="s">
        <v>1</v>
      </c>
      <c r="B6" s="133" t="s">
        <v>2</v>
      </c>
      <c r="C6" s="130" t="s">
        <v>3</v>
      </c>
      <c r="D6" s="133" t="s">
        <v>4</v>
      </c>
      <c r="E6" s="133"/>
      <c r="F6" s="133"/>
      <c r="G6" s="134" t="s">
        <v>107</v>
      </c>
      <c r="H6" s="134" t="s">
        <v>106</v>
      </c>
      <c r="I6" s="146" t="s">
        <v>5</v>
      </c>
      <c r="J6" s="133" t="s">
        <v>6</v>
      </c>
      <c r="K6" s="133"/>
      <c r="L6" s="137" t="s">
        <v>105</v>
      </c>
      <c r="M6" s="137"/>
      <c r="N6" s="137"/>
      <c r="O6" s="137"/>
      <c r="P6" s="149" t="s">
        <v>112</v>
      </c>
      <c r="Q6" s="149" t="s">
        <v>7</v>
      </c>
      <c r="R6" s="130" t="s">
        <v>8</v>
      </c>
      <c r="S6" s="130" t="s">
        <v>9</v>
      </c>
      <c r="T6" s="149" t="s">
        <v>10</v>
      </c>
      <c r="U6" s="130" t="s">
        <v>11</v>
      </c>
      <c r="V6" s="130" t="s">
        <v>12</v>
      </c>
      <c r="W6" s="145" t="s">
        <v>104</v>
      </c>
      <c r="X6" s="130" t="s">
        <v>13</v>
      </c>
      <c r="Y6" s="149" t="s">
        <v>14</v>
      </c>
      <c r="Z6" s="133" t="s">
        <v>108</v>
      </c>
      <c r="AA6" s="133"/>
      <c r="AC6" s="145"/>
    </row>
    <row r="7" spans="1:29" ht="14.25" customHeight="1" x14ac:dyDescent="0.2">
      <c r="A7" s="133"/>
      <c r="B7" s="133"/>
      <c r="C7" s="131"/>
      <c r="D7" s="133" t="s">
        <v>15</v>
      </c>
      <c r="E7" s="140" t="s">
        <v>103</v>
      </c>
      <c r="F7" s="140"/>
      <c r="G7" s="135"/>
      <c r="H7" s="135"/>
      <c r="I7" s="147"/>
      <c r="J7" s="130" t="s">
        <v>16</v>
      </c>
      <c r="K7" s="130" t="s">
        <v>17</v>
      </c>
      <c r="L7" s="137" t="s">
        <v>102</v>
      </c>
      <c r="M7" s="137" t="s">
        <v>101</v>
      </c>
      <c r="N7" s="137" t="s">
        <v>100</v>
      </c>
      <c r="O7" s="137" t="s">
        <v>99</v>
      </c>
      <c r="P7" s="149"/>
      <c r="Q7" s="149"/>
      <c r="R7" s="131"/>
      <c r="S7" s="131"/>
      <c r="T7" s="149"/>
      <c r="U7" s="131"/>
      <c r="V7" s="131"/>
      <c r="W7" s="145"/>
      <c r="X7" s="131"/>
      <c r="Y7" s="149"/>
      <c r="Z7" s="133" t="s">
        <v>109</v>
      </c>
      <c r="AA7" s="133" t="s">
        <v>110</v>
      </c>
      <c r="AC7" s="145"/>
    </row>
    <row r="8" spans="1:29" ht="56.25" customHeight="1" x14ac:dyDescent="0.2">
      <c r="A8" s="133"/>
      <c r="B8" s="133"/>
      <c r="C8" s="131"/>
      <c r="D8" s="133"/>
      <c r="E8" s="134" t="s">
        <v>98</v>
      </c>
      <c r="F8" s="134" t="s">
        <v>97</v>
      </c>
      <c r="G8" s="135"/>
      <c r="H8" s="135"/>
      <c r="I8" s="147"/>
      <c r="J8" s="131"/>
      <c r="K8" s="131"/>
      <c r="L8" s="137"/>
      <c r="M8" s="137"/>
      <c r="N8" s="137"/>
      <c r="O8" s="137"/>
      <c r="P8" s="149"/>
      <c r="Q8" s="149"/>
      <c r="R8" s="131"/>
      <c r="S8" s="131"/>
      <c r="T8" s="149"/>
      <c r="U8" s="131"/>
      <c r="V8" s="131"/>
      <c r="W8" s="145"/>
      <c r="X8" s="131"/>
      <c r="Y8" s="149"/>
      <c r="Z8" s="133"/>
      <c r="AA8" s="133"/>
      <c r="AC8" s="145"/>
    </row>
    <row r="9" spans="1:29" ht="19.5" customHeight="1" x14ac:dyDescent="0.2">
      <c r="A9" s="133"/>
      <c r="B9" s="133"/>
      <c r="C9" s="132"/>
      <c r="D9" s="133"/>
      <c r="E9" s="136"/>
      <c r="F9" s="136"/>
      <c r="G9" s="136"/>
      <c r="H9" s="136"/>
      <c r="I9" s="148"/>
      <c r="J9" s="132"/>
      <c r="K9" s="132"/>
      <c r="L9" s="137"/>
      <c r="M9" s="137"/>
      <c r="N9" s="137"/>
      <c r="O9" s="137"/>
      <c r="P9" s="149"/>
      <c r="Q9" s="149"/>
      <c r="R9" s="132"/>
      <c r="S9" s="132"/>
      <c r="T9" s="149"/>
      <c r="U9" s="132"/>
      <c r="V9" s="132"/>
      <c r="W9" s="145"/>
      <c r="X9" s="132"/>
      <c r="Y9" s="149"/>
      <c r="Z9" s="133"/>
      <c r="AA9" s="133"/>
      <c r="AC9" s="145"/>
    </row>
    <row r="10" spans="1:29" s="3" customFormat="1" ht="12.75" customHeight="1" x14ac:dyDescent="0.2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5</v>
      </c>
      <c r="J10" s="32">
        <v>6</v>
      </c>
      <c r="K10" s="32">
        <v>7</v>
      </c>
      <c r="L10" s="32">
        <v>12</v>
      </c>
      <c r="M10" s="32">
        <v>13</v>
      </c>
      <c r="N10" s="32">
        <v>14</v>
      </c>
      <c r="O10" s="32">
        <v>15</v>
      </c>
      <c r="P10" s="32">
        <v>8</v>
      </c>
      <c r="Q10" s="32">
        <v>9</v>
      </c>
      <c r="R10" s="32">
        <v>10</v>
      </c>
      <c r="S10" s="32">
        <v>11</v>
      </c>
      <c r="T10" s="32">
        <v>12</v>
      </c>
      <c r="U10" s="32">
        <v>13</v>
      </c>
      <c r="V10" s="32">
        <v>14</v>
      </c>
      <c r="W10" s="79">
        <v>15</v>
      </c>
      <c r="X10" s="32">
        <v>16</v>
      </c>
      <c r="Y10" s="32">
        <v>17</v>
      </c>
      <c r="Z10" s="32">
        <v>18</v>
      </c>
      <c r="AA10" s="32">
        <v>19</v>
      </c>
      <c r="AB10" s="59"/>
      <c r="AC10" s="59"/>
    </row>
    <row r="11" spans="1:29" ht="15" hidden="1" customHeight="1" x14ac:dyDescent="0.2">
      <c r="A11" s="32" t="s">
        <v>18</v>
      </c>
      <c r="B11" s="109" t="s">
        <v>19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1:29" ht="28.5" hidden="1" customHeight="1" x14ac:dyDescent="0.2">
      <c r="A12" s="37" t="s">
        <v>20</v>
      </c>
      <c r="B12" s="139" t="s">
        <v>80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</row>
    <row r="13" spans="1:29" ht="15" hidden="1" customHeight="1" x14ac:dyDescent="0.2">
      <c r="A13" s="38" t="s">
        <v>21</v>
      </c>
      <c r="B13" s="140" t="s">
        <v>22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</row>
    <row r="14" spans="1:29" ht="15" hidden="1" customHeight="1" x14ac:dyDescent="0.2">
      <c r="A14" s="38" t="s">
        <v>23</v>
      </c>
      <c r="B14" s="58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9" ht="14.25" hidden="1" customHeight="1" x14ac:dyDescent="0.2">
      <c r="A15" s="127" t="s">
        <v>26</v>
      </c>
      <c r="B15" s="127"/>
      <c r="C15" s="127"/>
      <c r="D15" s="26" t="e">
        <f>SUM(#REF!)</f>
        <v>#REF!</v>
      </c>
      <c r="E15" s="23" t="s">
        <v>25</v>
      </c>
      <c r="F15" s="23" t="s">
        <v>25</v>
      </c>
      <c r="G15" s="26">
        <v>0</v>
      </c>
      <c r="H15" s="26">
        <v>0</v>
      </c>
      <c r="I15" s="26" t="e">
        <f>D15</f>
        <v>#REF!</v>
      </c>
      <c r="J15" s="26" t="e">
        <f>SUM(#REF!)</f>
        <v>#REF!</v>
      </c>
      <c r="K15" s="26" t="e">
        <f>SUM(#REF!)</f>
        <v>#REF!</v>
      </c>
      <c r="L15" s="26" t="e">
        <f>SUM(#REF!)</f>
        <v>#REF!</v>
      </c>
      <c r="M15" s="26" t="e">
        <f>SUM(#REF!)</f>
        <v>#REF!</v>
      </c>
      <c r="N15" s="26" t="e">
        <f>SUM(#REF!)</f>
        <v>#REF!</v>
      </c>
      <c r="O15" s="26" t="e">
        <f>SUM(#REF!)</f>
        <v>#REF!</v>
      </c>
      <c r="P15" s="26" t="e">
        <f>#REF!</f>
        <v>#REF!</v>
      </c>
      <c r="Q15" s="23" t="s">
        <v>27</v>
      </c>
      <c r="R15" s="26" t="e">
        <f>SUM(#REF!)</f>
        <v>#REF!</v>
      </c>
      <c r="S15" s="26" t="e">
        <f>#REF!</f>
        <v>#REF!</v>
      </c>
      <c r="T15" s="26" t="e">
        <f>SUM(#REF!)</f>
        <v>#REF!</v>
      </c>
      <c r="U15" s="26" t="e">
        <f>#REF!</f>
        <v>#REF!</v>
      </c>
      <c r="V15" s="26" t="e">
        <f>#REF!</f>
        <v>#REF!</v>
      </c>
      <c r="W15" s="26"/>
      <c r="X15" s="26" t="e">
        <f>#REF!</f>
        <v>#REF!</v>
      </c>
      <c r="Y15" s="26" t="e">
        <f>SUM(#REF!)</f>
        <v>#REF!</v>
      </c>
      <c r="Z15" s="42" t="s">
        <v>25</v>
      </c>
      <c r="AA15" s="42" t="s">
        <v>25</v>
      </c>
    </row>
    <row r="16" spans="1:29" ht="14.25" hidden="1" customHeight="1" x14ac:dyDescent="0.2">
      <c r="A16" s="30" t="s">
        <v>96</v>
      </c>
      <c r="B16" s="110" t="s">
        <v>58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42" t="s">
        <v>25</v>
      </c>
      <c r="AA16" s="42" t="s">
        <v>25</v>
      </c>
    </row>
    <row r="17" spans="1:29" s="54" customFormat="1" ht="12.75" hidden="1" customHeight="1" x14ac:dyDescent="0.2">
      <c r="A17" s="40" t="s">
        <v>95</v>
      </c>
      <c r="B17" s="56"/>
      <c r="C17" s="40"/>
      <c r="D17" s="39"/>
      <c r="E17" s="42"/>
      <c r="F17" s="42"/>
      <c r="G17" s="42"/>
      <c r="H17" s="42"/>
      <c r="I17" s="42"/>
      <c r="J17" s="39"/>
      <c r="K17" s="39"/>
      <c r="L17" s="39"/>
      <c r="M17" s="39"/>
      <c r="N17" s="39"/>
      <c r="O17" s="39"/>
      <c r="P17" s="40"/>
      <c r="Q17" s="40"/>
      <c r="R17" s="39"/>
      <c r="S17" s="39"/>
      <c r="T17" s="39"/>
      <c r="U17" s="39"/>
      <c r="V17" s="39"/>
      <c r="W17" s="39"/>
      <c r="X17" s="39"/>
      <c r="Y17" s="39"/>
      <c r="Z17" s="42" t="s">
        <v>25</v>
      </c>
      <c r="AA17" s="42" t="s">
        <v>25</v>
      </c>
      <c r="AB17" s="55"/>
      <c r="AC17" s="55"/>
    </row>
    <row r="18" spans="1:29" ht="13.5" hidden="1" customHeight="1" x14ac:dyDescent="0.2">
      <c r="A18" s="127" t="s">
        <v>94</v>
      </c>
      <c r="B18" s="127"/>
      <c r="C18" s="127"/>
      <c r="D18" s="26">
        <f>D17</f>
        <v>0</v>
      </c>
      <c r="E18" s="23" t="s">
        <v>25</v>
      </c>
      <c r="F18" s="23" t="s">
        <v>25</v>
      </c>
      <c r="G18" s="26">
        <v>0</v>
      </c>
      <c r="H18" s="26">
        <v>0</v>
      </c>
      <c r="I18" s="26">
        <v>0</v>
      </c>
      <c r="J18" s="26">
        <f t="shared" ref="J18:O18" si="0">J17</f>
        <v>0</v>
      </c>
      <c r="K18" s="26">
        <f t="shared" si="0"/>
        <v>0</v>
      </c>
      <c r="L18" s="26">
        <f t="shared" si="0"/>
        <v>0</v>
      </c>
      <c r="M18" s="26">
        <f t="shared" si="0"/>
        <v>0</v>
      </c>
      <c r="N18" s="26">
        <f t="shared" si="0"/>
        <v>0</v>
      </c>
      <c r="O18" s="26">
        <f t="shared" si="0"/>
        <v>0</v>
      </c>
      <c r="P18" s="23" t="s">
        <v>27</v>
      </c>
      <c r="Q18" s="23" t="s">
        <v>27</v>
      </c>
      <c r="R18" s="26">
        <f>R17</f>
        <v>0</v>
      </c>
      <c r="S18" s="26"/>
      <c r="T18" s="26">
        <f>T17</f>
        <v>0</v>
      </c>
      <c r="U18" s="26"/>
      <c r="V18" s="26"/>
      <c r="W18" s="26"/>
      <c r="X18" s="26"/>
      <c r="Y18" s="26">
        <f>Y17</f>
        <v>0</v>
      </c>
      <c r="Z18" s="42" t="s">
        <v>25</v>
      </c>
      <c r="AA18" s="42" t="s">
        <v>25</v>
      </c>
    </row>
    <row r="19" spans="1:29" ht="15.75" hidden="1" customHeight="1" x14ac:dyDescent="0.2">
      <c r="A19" s="37" t="s">
        <v>93</v>
      </c>
      <c r="B19" s="126" t="s">
        <v>50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42" t="s">
        <v>25</v>
      </c>
      <c r="AA19" s="42" t="s">
        <v>25</v>
      </c>
    </row>
    <row r="20" spans="1:29" ht="17.25" hidden="1" customHeight="1" x14ac:dyDescent="0.2">
      <c r="A20" s="30"/>
      <c r="B20" s="32"/>
      <c r="C20" s="32"/>
      <c r="D20" s="32"/>
      <c r="E20" s="34" t="s">
        <v>25</v>
      </c>
      <c r="F20" s="34" t="s">
        <v>25</v>
      </c>
      <c r="G20" s="34"/>
      <c r="H20" s="34"/>
      <c r="I20" s="34"/>
      <c r="J20" s="32"/>
      <c r="K20" s="32"/>
      <c r="L20" s="33"/>
      <c r="M20" s="33"/>
      <c r="N20" s="32"/>
      <c r="O20" s="32"/>
      <c r="P20" s="32"/>
      <c r="Q20" s="32"/>
      <c r="R20" s="32"/>
      <c r="S20" s="32"/>
      <c r="T20" s="32"/>
      <c r="U20" s="32"/>
      <c r="V20" s="32"/>
      <c r="W20" s="79"/>
      <c r="X20" s="32"/>
      <c r="Y20" s="32"/>
      <c r="Z20" s="42" t="s">
        <v>25</v>
      </c>
      <c r="AA20" s="42" t="s">
        <v>25</v>
      </c>
    </row>
    <row r="21" spans="1:29" ht="14.25" hidden="1" customHeight="1" x14ac:dyDescent="0.2">
      <c r="A21" s="126" t="s">
        <v>92</v>
      </c>
      <c r="B21" s="126"/>
      <c r="C21" s="126"/>
      <c r="D21" s="30"/>
      <c r="E21" s="30" t="s">
        <v>25</v>
      </c>
      <c r="F21" s="30" t="s">
        <v>25</v>
      </c>
      <c r="G21" s="30"/>
      <c r="H21" s="30"/>
      <c r="I21" s="30"/>
      <c r="J21" s="30"/>
      <c r="K21" s="30"/>
      <c r="L21" s="31"/>
      <c r="M21" s="31"/>
      <c r="N21" s="30"/>
      <c r="O21" s="30"/>
      <c r="P21" s="30"/>
      <c r="Q21" s="30"/>
      <c r="R21" s="30"/>
      <c r="S21" s="30"/>
      <c r="T21" s="30"/>
      <c r="U21" s="30"/>
      <c r="V21" s="30"/>
      <c r="W21" s="78"/>
      <c r="X21" s="30"/>
      <c r="Y21" s="30"/>
      <c r="Z21" s="42" t="s">
        <v>25</v>
      </c>
      <c r="AA21" s="42" t="s">
        <v>25</v>
      </c>
    </row>
    <row r="22" spans="1:29" ht="13.5" hidden="1" customHeight="1" x14ac:dyDescent="0.2">
      <c r="A22" s="127" t="s">
        <v>28</v>
      </c>
      <c r="B22" s="127"/>
      <c r="C22" s="127"/>
      <c r="D22" s="26" t="e">
        <f>D15+D18</f>
        <v>#REF!</v>
      </c>
      <c r="E22" s="23" t="s">
        <v>25</v>
      </c>
      <c r="F22" s="23" t="s">
        <v>25</v>
      </c>
      <c r="G22" s="26">
        <v>0</v>
      </c>
      <c r="H22" s="26">
        <v>0</v>
      </c>
      <c r="I22" s="26" t="e">
        <f>D22</f>
        <v>#REF!</v>
      </c>
      <c r="J22" s="26" t="e">
        <f t="shared" ref="J22:O22" si="1">J15+J18</f>
        <v>#REF!</v>
      </c>
      <c r="K22" s="26" t="e">
        <f t="shared" si="1"/>
        <v>#REF!</v>
      </c>
      <c r="L22" s="26" t="e">
        <f t="shared" si="1"/>
        <v>#REF!</v>
      </c>
      <c r="M22" s="26" t="e">
        <f t="shared" si="1"/>
        <v>#REF!</v>
      </c>
      <c r="N22" s="26" t="e">
        <f t="shared" si="1"/>
        <v>#REF!</v>
      </c>
      <c r="O22" s="26" t="e">
        <f t="shared" si="1"/>
        <v>#REF!</v>
      </c>
      <c r="P22" s="26" t="e">
        <f>P15</f>
        <v>#REF!</v>
      </c>
      <c r="Q22" s="23" t="s">
        <v>27</v>
      </c>
      <c r="R22" s="26" t="e">
        <f>R15+R18</f>
        <v>#REF!</v>
      </c>
      <c r="S22" s="26" t="e">
        <f>S15</f>
        <v>#REF!</v>
      </c>
      <c r="T22" s="26" t="e">
        <f>T15+T18</f>
        <v>#REF!</v>
      </c>
      <c r="U22" s="26" t="e">
        <f>U15</f>
        <v>#REF!</v>
      </c>
      <c r="V22" s="26" t="e">
        <f>#REF!</f>
        <v>#REF!</v>
      </c>
      <c r="W22" s="26"/>
      <c r="X22" s="26" t="e">
        <f>X15</f>
        <v>#REF!</v>
      </c>
      <c r="Y22" s="26" t="e">
        <f>Y15+Y18</f>
        <v>#REF!</v>
      </c>
      <c r="Z22" s="42" t="s">
        <v>25</v>
      </c>
      <c r="AA22" s="42" t="s">
        <v>25</v>
      </c>
    </row>
    <row r="23" spans="1:29" ht="12" hidden="1" customHeight="1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42" t="s">
        <v>25</v>
      </c>
      <c r="AA23" s="42" t="s">
        <v>25</v>
      </c>
    </row>
    <row r="24" spans="1:29" ht="11.25" hidden="1" customHeight="1" x14ac:dyDescent="0.2">
      <c r="A24" s="32">
        <v>1</v>
      </c>
      <c r="B24" s="32">
        <v>2</v>
      </c>
      <c r="C24" s="32">
        <v>3</v>
      </c>
      <c r="D24" s="32">
        <v>4</v>
      </c>
      <c r="E24" s="32">
        <v>5</v>
      </c>
      <c r="F24" s="32">
        <v>6</v>
      </c>
      <c r="G24" s="32">
        <v>11</v>
      </c>
      <c r="H24" s="32">
        <v>12</v>
      </c>
      <c r="I24" s="32">
        <v>13</v>
      </c>
      <c r="J24" s="32">
        <v>14</v>
      </c>
      <c r="K24" s="32">
        <v>15</v>
      </c>
      <c r="L24" s="32">
        <v>16</v>
      </c>
      <c r="M24" s="32">
        <v>17</v>
      </c>
      <c r="N24" s="32">
        <v>18</v>
      </c>
      <c r="O24" s="32">
        <v>19</v>
      </c>
      <c r="P24" s="32">
        <v>20</v>
      </c>
      <c r="Q24" s="32">
        <v>21</v>
      </c>
      <c r="R24" s="32">
        <v>22</v>
      </c>
      <c r="S24" s="32"/>
      <c r="T24" s="32">
        <v>23</v>
      </c>
      <c r="U24" s="32"/>
      <c r="V24" s="32"/>
      <c r="W24" s="79"/>
      <c r="X24" s="32"/>
      <c r="Y24" s="32">
        <v>24</v>
      </c>
      <c r="Z24" s="42" t="s">
        <v>25</v>
      </c>
      <c r="AA24" s="42" t="s">
        <v>25</v>
      </c>
    </row>
    <row r="25" spans="1:29" ht="19.149999999999999" hidden="1" customHeight="1" x14ac:dyDescent="0.2">
      <c r="A25" s="37" t="s">
        <v>91</v>
      </c>
      <c r="B25" s="111" t="s">
        <v>34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42" t="s">
        <v>25</v>
      </c>
      <c r="AA25" s="42" t="s">
        <v>25</v>
      </c>
    </row>
    <row r="26" spans="1:29" ht="16.5" hidden="1" customHeight="1" x14ac:dyDescent="0.2">
      <c r="A26" s="36" t="s">
        <v>88</v>
      </c>
      <c r="B26" s="110" t="s">
        <v>22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42" t="s">
        <v>25</v>
      </c>
      <c r="AA26" s="42" t="s">
        <v>25</v>
      </c>
    </row>
    <row r="27" spans="1:29" ht="15" hidden="1" customHeight="1" x14ac:dyDescent="0.2">
      <c r="A27" s="30"/>
      <c r="B27" s="32"/>
      <c r="C27" s="32"/>
      <c r="D27" s="32"/>
      <c r="E27" s="34" t="s">
        <v>25</v>
      </c>
      <c r="F27" s="34" t="s">
        <v>25</v>
      </c>
      <c r="G27" s="34"/>
      <c r="H27" s="34"/>
      <c r="I27" s="34"/>
      <c r="J27" s="32"/>
      <c r="K27" s="32"/>
      <c r="L27" s="33"/>
      <c r="M27" s="33"/>
      <c r="N27" s="32"/>
      <c r="O27" s="32"/>
      <c r="P27" s="32"/>
      <c r="Q27" s="32"/>
      <c r="R27" s="32"/>
      <c r="S27" s="32"/>
      <c r="T27" s="32"/>
      <c r="U27" s="32"/>
      <c r="V27" s="32"/>
      <c r="W27" s="79"/>
      <c r="X27" s="32"/>
      <c r="Y27" s="32"/>
      <c r="Z27" s="42" t="s">
        <v>25</v>
      </c>
      <c r="AA27" s="42" t="s">
        <v>25</v>
      </c>
    </row>
    <row r="28" spans="1:29" ht="13.5" hidden="1" customHeight="1" x14ac:dyDescent="0.2">
      <c r="A28" s="126" t="s">
        <v>85</v>
      </c>
      <c r="B28" s="126"/>
      <c r="C28" s="126"/>
      <c r="D28" s="30"/>
      <c r="E28" s="30" t="s">
        <v>25</v>
      </c>
      <c r="F28" s="30" t="s">
        <v>25</v>
      </c>
      <c r="G28" s="30"/>
      <c r="H28" s="30"/>
      <c r="I28" s="30"/>
      <c r="J28" s="30"/>
      <c r="K28" s="30"/>
      <c r="L28" s="31"/>
      <c r="M28" s="31"/>
      <c r="N28" s="30"/>
      <c r="O28" s="30"/>
      <c r="P28" s="30"/>
      <c r="Q28" s="30"/>
      <c r="R28" s="30"/>
      <c r="S28" s="30"/>
      <c r="T28" s="30"/>
      <c r="U28" s="30"/>
      <c r="V28" s="30"/>
      <c r="W28" s="78"/>
      <c r="X28" s="30"/>
      <c r="Y28" s="30"/>
      <c r="Z28" s="42" t="s">
        <v>25</v>
      </c>
      <c r="AA28" s="42" t="s">
        <v>25</v>
      </c>
    </row>
    <row r="29" spans="1:29" ht="17.25" hidden="1" customHeight="1" x14ac:dyDescent="0.2">
      <c r="A29" s="35" t="s">
        <v>90</v>
      </c>
      <c r="B29" s="110" t="s">
        <v>58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42" t="s">
        <v>25</v>
      </c>
      <c r="AA29" s="42" t="s">
        <v>25</v>
      </c>
    </row>
    <row r="30" spans="1:29" ht="13.5" hidden="1" customHeight="1" x14ac:dyDescent="0.2">
      <c r="A30" s="30"/>
      <c r="B30" s="32"/>
      <c r="C30" s="32"/>
      <c r="D30" s="32"/>
      <c r="E30" s="34" t="s">
        <v>25</v>
      </c>
      <c r="F30" s="34" t="s">
        <v>25</v>
      </c>
      <c r="G30" s="34"/>
      <c r="H30" s="34"/>
      <c r="I30" s="34"/>
      <c r="J30" s="32"/>
      <c r="K30" s="32"/>
      <c r="L30" s="33"/>
      <c r="M30" s="33"/>
      <c r="N30" s="32"/>
      <c r="O30" s="32"/>
      <c r="P30" s="32"/>
      <c r="Q30" s="32"/>
      <c r="R30" s="32"/>
      <c r="S30" s="32"/>
      <c r="T30" s="32"/>
      <c r="U30" s="32"/>
      <c r="V30" s="32"/>
      <c r="W30" s="79"/>
      <c r="X30" s="32"/>
      <c r="Y30" s="32"/>
      <c r="Z30" s="42" t="s">
        <v>25</v>
      </c>
      <c r="AA30" s="42" t="s">
        <v>25</v>
      </c>
    </row>
    <row r="31" spans="1:29" ht="13.5" hidden="1" customHeight="1" x14ac:dyDescent="0.2">
      <c r="A31" s="126" t="s">
        <v>89</v>
      </c>
      <c r="B31" s="126"/>
      <c r="C31" s="126"/>
      <c r="D31" s="30"/>
      <c r="E31" s="30" t="s">
        <v>25</v>
      </c>
      <c r="F31" s="30" t="s">
        <v>25</v>
      </c>
      <c r="G31" s="30"/>
      <c r="H31" s="30"/>
      <c r="I31" s="30"/>
      <c r="J31" s="30"/>
      <c r="K31" s="30"/>
      <c r="L31" s="31"/>
      <c r="M31" s="31"/>
      <c r="N31" s="30"/>
      <c r="O31" s="30"/>
      <c r="P31" s="30"/>
      <c r="Q31" s="30"/>
      <c r="R31" s="30"/>
      <c r="S31" s="30"/>
      <c r="T31" s="30"/>
      <c r="U31" s="30"/>
      <c r="V31" s="30"/>
      <c r="W31" s="78"/>
      <c r="X31" s="30"/>
      <c r="Y31" s="30"/>
      <c r="Z31" s="42" t="s">
        <v>25</v>
      </c>
      <c r="AA31" s="42" t="s">
        <v>25</v>
      </c>
    </row>
    <row r="32" spans="1:29" ht="13.5" hidden="1" customHeight="1" x14ac:dyDescent="0.2">
      <c r="A32" s="30" t="s">
        <v>88</v>
      </c>
      <c r="B32" s="110" t="s">
        <v>55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42" t="s">
        <v>25</v>
      </c>
      <c r="AA32" s="42" t="s">
        <v>25</v>
      </c>
    </row>
    <row r="33" spans="1:71" ht="15.75" hidden="1" customHeight="1" x14ac:dyDescent="0.2">
      <c r="A33" s="109" t="s">
        <v>85</v>
      </c>
      <c r="B33" s="109"/>
      <c r="C33" s="109"/>
      <c r="D33" s="26">
        <v>0</v>
      </c>
      <c r="E33" s="23" t="s">
        <v>25</v>
      </c>
      <c r="F33" s="23" t="s">
        <v>25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3" t="s">
        <v>27</v>
      </c>
      <c r="Q33" s="23" t="s">
        <v>27</v>
      </c>
      <c r="R33" s="23" t="s">
        <v>27</v>
      </c>
      <c r="S33" s="23"/>
      <c r="T33" s="23" t="s">
        <v>27</v>
      </c>
      <c r="U33" s="23"/>
      <c r="V33" s="23"/>
      <c r="W33" s="80"/>
      <c r="X33" s="23"/>
      <c r="Y33" s="23" t="s">
        <v>27</v>
      </c>
      <c r="Z33" s="42" t="s">
        <v>25</v>
      </c>
      <c r="AA33" s="42" t="s">
        <v>25</v>
      </c>
    </row>
    <row r="34" spans="1:71" ht="17.25" hidden="1" customHeight="1" x14ac:dyDescent="0.2">
      <c r="A34" s="35" t="s">
        <v>87</v>
      </c>
      <c r="B34" s="110" t="s">
        <v>36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42" t="s">
        <v>25</v>
      </c>
      <c r="AA34" s="42" t="s">
        <v>25</v>
      </c>
    </row>
    <row r="35" spans="1:71" ht="18.75" hidden="1" customHeight="1" x14ac:dyDescent="0.2">
      <c r="A35" s="40" t="s">
        <v>86</v>
      </c>
      <c r="B35" s="46"/>
      <c r="C35" s="40"/>
      <c r="D35" s="39"/>
      <c r="E35" s="42"/>
      <c r="F35" s="42"/>
      <c r="G35" s="42"/>
      <c r="H35" s="42"/>
      <c r="I35" s="42"/>
      <c r="J35" s="39"/>
      <c r="K35" s="39"/>
      <c r="L35" s="39"/>
      <c r="M35" s="39"/>
      <c r="N35" s="39"/>
      <c r="O35" s="39"/>
      <c r="P35" s="40"/>
      <c r="Q35" s="23"/>
      <c r="R35" s="39"/>
      <c r="S35" s="39"/>
      <c r="T35" s="39"/>
      <c r="U35" s="39"/>
      <c r="V35" s="39"/>
      <c r="W35" s="39"/>
      <c r="X35" s="39"/>
      <c r="Y35" s="40"/>
      <c r="Z35" s="42" t="s">
        <v>25</v>
      </c>
      <c r="AA35" s="42" t="s">
        <v>25</v>
      </c>
    </row>
    <row r="36" spans="1:71" s="20" customFormat="1" ht="16.899999999999999" hidden="1" customHeight="1" x14ac:dyDescent="0.2">
      <c r="A36" s="127" t="s">
        <v>85</v>
      </c>
      <c r="B36" s="127"/>
      <c r="C36" s="127"/>
      <c r="D36" s="26">
        <f>D35</f>
        <v>0</v>
      </c>
      <c r="E36" s="23" t="s">
        <v>25</v>
      </c>
      <c r="F36" s="23" t="s">
        <v>25</v>
      </c>
      <c r="G36" s="26">
        <v>0</v>
      </c>
      <c r="H36" s="26">
        <v>0</v>
      </c>
      <c r="I36" s="26">
        <v>0</v>
      </c>
      <c r="J36" s="26">
        <f t="shared" ref="J36:O36" si="2">J35</f>
        <v>0</v>
      </c>
      <c r="K36" s="26">
        <f t="shared" si="2"/>
        <v>0</v>
      </c>
      <c r="L36" s="26">
        <f t="shared" si="2"/>
        <v>0</v>
      </c>
      <c r="M36" s="26">
        <f t="shared" si="2"/>
        <v>0</v>
      </c>
      <c r="N36" s="26">
        <f t="shared" si="2"/>
        <v>0</v>
      </c>
      <c r="O36" s="26">
        <f t="shared" si="2"/>
        <v>0</v>
      </c>
      <c r="P36" s="23" t="s">
        <v>27</v>
      </c>
      <c r="Q36" s="23" t="s">
        <v>27</v>
      </c>
      <c r="R36" s="26">
        <v>0</v>
      </c>
      <c r="S36" s="26"/>
      <c r="T36" s="26">
        <v>0</v>
      </c>
      <c r="U36" s="26"/>
      <c r="V36" s="26"/>
      <c r="W36" s="26"/>
      <c r="X36" s="26"/>
      <c r="Y36" s="23">
        <f>Y35</f>
        <v>0</v>
      </c>
      <c r="Z36" s="42" t="s">
        <v>25</v>
      </c>
      <c r="AA36" s="42" t="s">
        <v>25</v>
      </c>
      <c r="AB36" s="21"/>
      <c r="AC36" s="21"/>
    </row>
    <row r="37" spans="1:71" ht="15" hidden="1" customHeight="1" x14ac:dyDescent="0.2">
      <c r="A37" s="30" t="s">
        <v>84</v>
      </c>
      <c r="B37" s="126" t="s">
        <v>50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42" t="s">
        <v>25</v>
      </c>
      <c r="AA37" s="42" t="s">
        <v>25</v>
      </c>
    </row>
    <row r="38" spans="1:71" s="20" customFormat="1" ht="15.75" hidden="1" customHeight="1" x14ac:dyDescent="0.2">
      <c r="A38" s="127" t="s">
        <v>83</v>
      </c>
      <c r="B38" s="127"/>
      <c r="C38" s="127"/>
      <c r="D38" s="22">
        <v>0</v>
      </c>
      <c r="E38" s="32" t="s">
        <v>25</v>
      </c>
      <c r="F38" s="32" t="s">
        <v>25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32" t="s">
        <v>27</v>
      </c>
      <c r="Q38" s="32" t="s">
        <v>27</v>
      </c>
      <c r="R38" s="32" t="s">
        <v>27</v>
      </c>
      <c r="S38" s="32"/>
      <c r="T38" s="32" t="s">
        <v>27</v>
      </c>
      <c r="U38" s="32"/>
      <c r="V38" s="32"/>
      <c r="W38" s="79"/>
      <c r="X38" s="32"/>
      <c r="Y38" s="32" t="s">
        <v>27</v>
      </c>
      <c r="Z38" s="42" t="s">
        <v>25</v>
      </c>
      <c r="AA38" s="42" t="s">
        <v>25</v>
      </c>
      <c r="AB38" s="21"/>
      <c r="AC38" s="21"/>
    </row>
    <row r="39" spans="1:71" s="20" customFormat="1" ht="15.75" hidden="1" customHeight="1" x14ac:dyDescent="0.2">
      <c r="A39" s="127" t="s">
        <v>82</v>
      </c>
      <c r="B39" s="127"/>
      <c r="C39" s="127"/>
      <c r="D39" s="22">
        <f>D36</f>
        <v>0</v>
      </c>
      <c r="E39" s="32" t="s">
        <v>25</v>
      </c>
      <c r="F39" s="32" t="s">
        <v>25</v>
      </c>
      <c r="G39" s="22">
        <v>0</v>
      </c>
      <c r="H39" s="22">
        <v>0</v>
      </c>
      <c r="I39" s="22">
        <v>0</v>
      </c>
      <c r="J39" s="22">
        <f t="shared" ref="J39:O39" si="3">J36</f>
        <v>0</v>
      </c>
      <c r="K39" s="22">
        <f t="shared" si="3"/>
        <v>0</v>
      </c>
      <c r="L39" s="22">
        <f t="shared" si="3"/>
        <v>0</v>
      </c>
      <c r="M39" s="22">
        <f t="shared" si="3"/>
        <v>0</v>
      </c>
      <c r="N39" s="22">
        <f t="shared" si="3"/>
        <v>0</v>
      </c>
      <c r="O39" s="22">
        <f t="shared" si="3"/>
        <v>0</v>
      </c>
      <c r="P39" s="32" t="s">
        <v>27</v>
      </c>
      <c r="Q39" s="32" t="s">
        <v>27</v>
      </c>
      <c r="R39" s="22">
        <v>0</v>
      </c>
      <c r="S39" s="22"/>
      <c r="T39" s="22">
        <v>0</v>
      </c>
      <c r="U39" s="22"/>
      <c r="V39" s="22"/>
      <c r="W39" s="22"/>
      <c r="X39" s="22"/>
      <c r="Y39" s="32">
        <f>Y36</f>
        <v>0</v>
      </c>
      <c r="Z39" s="42" t="s">
        <v>25</v>
      </c>
      <c r="AA39" s="42" t="s">
        <v>25</v>
      </c>
      <c r="AB39" s="21"/>
      <c r="AC39" s="21"/>
    </row>
    <row r="40" spans="1:71" ht="15.75" hidden="1" customHeight="1" x14ac:dyDescent="0.2">
      <c r="A40" s="127" t="s">
        <v>29</v>
      </c>
      <c r="B40" s="127"/>
      <c r="C40" s="127"/>
      <c r="D40" s="22" t="e">
        <f>D22+D39</f>
        <v>#REF!</v>
      </c>
      <c r="E40" s="32" t="s">
        <v>25</v>
      </c>
      <c r="F40" s="32" t="s">
        <v>25</v>
      </c>
      <c r="G40" s="22">
        <v>0</v>
      </c>
      <c r="H40" s="22">
        <v>0</v>
      </c>
      <c r="I40" s="22" t="e">
        <f>D40</f>
        <v>#REF!</v>
      </c>
      <c r="J40" s="22" t="e">
        <f t="shared" ref="J40:O40" si="4">J22+J39</f>
        <v>#REF!</v>
      </c>
      <c r="K40" s="22" t="e">
        <f t="shared" si="4"/>
        <v>#REF!</v>
      </c>
      <c r="L40" s="22" t="e">
        <f t="shared" si="4"/>
        <v>#REF!</v>
      </c>
      <c r="M40" s="22" t="e">
        <f t="shared" si="4"/>
        <v>#REF!</v>
      </c>
      <c r="N40" s="22" t="e">
        <f t="shared" si="4"/>
        <v>#REF!</v>
      </c>
      <c r="O40" s="22" t="e">
        <f t="shared" si="4"/>
        <v>#REF!</v>
      </c>
      <c r="P40" s="22" t="e">
        <f>P22</f>
        <v>#REF!</v>
      </c>
      <c r="Q40" s="32" t="s">
        <v>27</v>
      </c>
      <c r="R40" s="22" t="e">
        <f>R22</f>
        <v>#REF!</v>
      </c>
      <c r="S40" s="22" t="e">
        <f>S22</f>
        <v>#REF!</v>
      </c>
      <c r="T40" s="22" t="e">
        <f>T22</f>
        <v>#REF!</v>
      </c>
      <c r="U40" s="22" t="e">
        <f>U22</f>
        <v>#REF!</v>
      </c>
      <c r="V40" s="22" t="e">
        <f>#REF!</f>
        <v>#REF!</v>
      </c>
      <c r="W40" s="22"/>
      <c r="X40" s="22" t="e">
        <f>X22</f>
        <v>#REF!</v>
      </c>
      <c r="Y40" s="22" t="e">
        <f>Y22+Y39</f>
        <v>#REF!</v>
      </c>
      <c r="Z40" s="42" t="s">
        <v>25</v>
      </c>
      <c r="AA40" s="42" t="s">
        <v>25</v>
      </c>
    </row>
    <row r="41" spans="1:71" ht="16.5" hidden="1" customHeight="1" x14ac:dyDescent="0.2">
      <c r="A41" s="138" t="s">
        <v>81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72"/>
      <c r="AA41" s="72"/>
    </row>
    <row r="42" spans="1:71" ht="16.149999999999999" hidden="1" customHeight="1" x14ac:dyDescent="0.2">
      <c r="A42" s="32" t="s">
        <v>30</v>
      </c>
      <c r="B42" s="109" t="s">
        <v>31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</row>
    <row r="43" spans="1:71" ht="31.5" hidden="1" customHeight="1" x14ac:dyDescent="0.2">
      <c r="A43" s="37" t="s">
        <v>32</v>
      </c>
      <c r="B43" s="139" t="s">
        <v>80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</row>
    <row r="44" spans="1:71" ht="15.75" hidden="1" customHeight="1" x14ac:dyDescent="0.2">
      <c r="A44" s="38" t="s">
        <v>33</v>
      </c>
      <c r="B44" s="110" t="s">
        <v>22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</row>
    <row r="45" spans="1:71" ht="15.75" customHeight="1" x14ac:dyDescent="0.2">
      <c r="A45" s="38" t="s">
        <v>121</v>
      </c>
      <c r="B45" s="127" t="s">
        <v>19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</row>
    <row r="46" spans="1:71" ht="76.150000000000006" customHeight="1" x14ac:dyDescent="0.2">
      <c r="A46" s="44" t="s">
        <v>23</v>
      </c>
      <c r="B46" s="75" t="s">
        <v>127</v>
      </c>
      <c r="C46" s="76" t="s">
        <v>113</v>
      </c>
      <c r="D46" s="84">
        <v>609</v>
      </c>
      <c r="E46" s="42"/>
      <c r="F46" s="42"/>
      <c r="G46" s="42"/>
      <c r="H46" s="42"/>
      <c r="I46" s="42" t="s">
        <v>25</v>
      </c>
      <c r="J46" s="39">
        <v>0</v>
      </c>
      <c r="K46" s="39">
        <v>609</v>
      </c>
      <c r="L46" s="39"/>
      <c r="M46" s="39"/>
      <c r="N46" s="39"/>
      <c r="O46" s="39"/>
      <c r="P46" s="45">
        <v>38</v>
      </c>
      <c r="Q46" s="83"/>
      <c r="R46" s="39">
        <v>81.013000000000005</v>
      </c>
      <c r="S46" s="39">
        <v>138.77000000000001</v>
      </c>
      <c r="T46" s="39">
        <v>0</v>
      </c>
      <c r="U46" s="39">
        <v>36.07</v>
      </c>
      <c r="V46" s="39">
        <v>20</v>
      </c>
      <c r="W46" s="99">
        <v>0</v>
      </c>
      <c r="X46" s="45">
        <f>S46+T46+U46+V46+W46+AC46</f>
        <v>194.84</v>
      </c>
      <c r="Y46" s="45">
        <f>S46+T46+U46+W46+AC46</f>
        <v>174.84</v>
      </c>
      <c r="Z46" s="85" t="s">
        <v>124</v>
      </c>
      <c r="AA46" s="85" t="s">
        <v>125</v>
      </c>
      <c r="AB46" s="51"/>
      <c r="AC46" s="52"/>
      <c r="AE46" s="51"/>
      <c r="AI46" s="50"/>
    </row>
    <row r="47" spans="1:71" s="86" customFormat="1" ht="54.75" customHeight="1" x14ac:dyDescent="0.2">
      <c r="A47" s="104" t="s">
        <v>122</v>
      </c>
      <c r="B47" s="88" t="s">
        <v>128</v>
      </c>
      <c r="C47" s="89" t="s">
        <v>114</v>
      </c>
      <c r="D47" s="90">
        <v>100</v>
      </c>
      <c r="E47" s="91"/>
      <c r="F47" s="91"/>
      <c r="G47" s="91"/>
      <c r="H47" s="91"/>
      <c r="I47" s="91" t="s">
        <v>25</v>
      </c>
      <c r="J47" s="92">
        <v>100</v>
      </c>
      <c r="K47" s="92">
        <v>0</v>
      </c>
      <c r="L47" s="92"/>
      <c r="M47" s="92"/>
      <c r="N47" s="92"/>
      <c r="O47" s="92"/>
      <c r="P47" s="93">
        <v>9</v>
      </c>
      <c r="Q47" s="92"/>
      <c r="R47" s="92">
        <v>11.459</v>
      </c>
      <c r="S47" s="92">
        <v>115.20099999999999</v>
      </c>
      <c r="T47" s="92">
        <v>0</v>
      </c>
      <c r="U47" s="92">
        <v>7.94</v>
      </c>
      <c r="V47" s="92">
        <v>0</v>
      </c>
      <c r="W47" s="100">
        <v>0</v>
      </c>
      <c r="X47" s="93">
        <f>S47+T47+U47+V47+W47+AC47</f>
        <v>123.14099999999999</v>
      </c>
      <c r="Y47" s="93">
        <f>S47+T47+U47+W47+AC47</f>
        <v>123.14099999999999</v>
      </c>
      <c r="Z47" s="95" t="s">
        <v>129</v>
      </c>
      <c r="AA47" s="95" t="s">
        <v>115</v>
      </c>
      <c r="AB47" s="96"/>
      <c r="AC47" s="94"/>
      <c r="AD47" s="97"/>
      <c r="AE47" s="96"/>
      <c r="AF47" s="97"/>
      <c r="AG47" s="97"/>
      <c r="AH47" s="97"/>
      <c r="AI47" s="98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</row>
    <row r="48" spans="1:71" s="86" customFormat="1" ht="26.25" customHeight="1" x14ac:dyDescent="0.2">
      <c r="A48" s="127" t="s">
        <v>26</v>
      </c>
      <c r="B48" s="127"/>
      <c r="C48" s="127"/>
      <c r="D48" s="90">
        <v>709</v>
      </c>
      <c r="E48" s="91"/>
      <c r="F48" s="91"/>
      <c r="G48" s="91"/>
      <c r="H48" s="91"/>
      <c r="I48" s="91">
        <v>709</v>
      </c>
      <c r="J48" s="92">
        <v>100</v>
      </c>
      <c r="K48" s="92">
        <f>K46+K47</f>
        <v>609</v>
      </c>
      <c r="L48" s="92"/>
      <c r="M48" s="92"/>
      <c r="N48" s="92"/>
      <c r="O48" s="92"/>
      <c r="P48" s="93">
        <v>0</v>
      </c>
      <c r="Q48" s="92"/>
      <c r="R48" s="92">
        <f>R46+R47</f>
        <v>92.472000000000008</v>
      </c>
      <c r="S48" s="92">
        <f>S46+S47</f>
        <v>253.971</v>
      </c>
      <c r="T48" s="92">
        <v>0</v>
      </c>
      <c r="U48" s="92">
        <f>U46+U47</f>
        <v>44.01</v>
      </c>
      <c r="V48" s="92">
        <f>V46+V47</f>
        <v>20</v>
      </c>
      <c r="W48" s="100">
        <v>0</v>
      </c>
      <c r="X48" s="93">
        <f>X46+X47</f>
        <v>317.98099999999999</v>
      </c>
      <c r="Y48" s="93">
        <f>Y46+Y47</f>
        <v>297.98099999999999</v>
      </c>
      <c r="Z48" s="42" t="s">
        <v>25</v>
      </c>
      <c r="AA48" s="42" t="s">
        <v>25</v>
      </c>
      <c r="AB48" s="96"/>
      <c r="AC48" s="94"/>
      <c r="AD48" s="97"/>
      <c r="AE48" s="96"/>
      <c r="AF48" s="97"/>
      <c r="AG48" s="97"/>
      <c r="AH48" s="97"/>
      <c r="AI48" s="98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</row>
    <row r="49" spans="1:35" ht="48" customHeight="1" x14ac:dyDescent="0.2">
      <c r="A49" s="104" t="s">
        <v>123</v>
      </c>
      <c r="B49" s="107" t="s">
        <v>27</v>
      </c>
      <c r="C49" s="77"/>
      <c r="D49" s="84">
        <v>0</v>
      </c>
      <c r="E49" s="42"/>
      <c r="F49" s="42"/>
      <c r="G49" s="42"/>
      <c r="H49" s="42"/>
      <c r="I49" s="42" t="s">
        <v>25</v>
      </c>
      <c r="J49" s="39">
        <v>0</v>
      </c>
      <c r="K49" s="39">
        <v>0</v>
      </c>
      <c r="L49" s="39"/>
      <c r="M49" s="39"/>
      <c r="N49" s="39"/>
      <c r="O49" s="39"/>
      <c r="P49" s="45">
        <v>0</v>
      </c>
      <c r="Q49" s="83"/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99">
        <v>0</v>
      </c>
      <c r="X49" s="93">
        <v>0</v>
      </c>
      <c r="Y49" s="93">
        <v>0</v>
      </c>
      <c r="Z49" s="85" t="s">
        <v>116</v>
      </c>
      <c r="AA49" s="85" t="s">
        <v>130</v>
      </c>
      <c r="AB49" s="51"/>
      <c r="AC49" s="52"/>
      <c r="AE49" s="51"/>
      <c r="AI49" s="50"/>
    </row>
    <row r="50" spans="1:35" s="20" customFormat="1" ht="12" x14ac:dyDescent="0.2">
      <c r="A50" s="127" t="s">
        <v>94</v>
      </c>
      <c r="B50" s="127"/>
      <c r="C50" s="127"/>
      <c r="D50" s="22">
        <f>D49</f>
        <v>0</v>
      </c>
      <c r="E50" s="82" t="s">
        <v>25</v>
      </c>
      <c r="F50" s="82" t="s">
        <v>25</v>
      </c>
      <c r="G50" s="22">
        <v>0</v>
      </c>
      <c r="H50" s="22">
        <v>0</v>
      </c>
      <c r="I50" s="22">
        <f>D50</f>
        <v>0</v>
      </c>
      <c r="J50" s="22">
        <f>J49</f>
        <v>0</v>
      </c>
      <c r="K50" s="22">
        <v>0</v>
      </c>
      <c r="L50" s="22" t="e">
        <f>SUM(#REF!)</f>
        <v>#REF!</v>
      </c>
      <c r="M50" s="22" t="e">
        <f>SUM(#REF!)</f>
        <v>#REF!</v>
      </c>
      <c r="N50" s="22" t="e">
        <f>SUM(#REF!)</f>
        <v>#REF!</v>
      </c>
      <c r="O50" s="22" t="e">
        <f>SUM(#REF!)</f>
        <v>#REF!</v>
      </c>
      <c r="P50" s="22">
        <v>0</v>
      </c>
      <c r="Q50" s="82"/>
      <c r="R50" s="22">
        <v>0</v>
      </c>
      <c r="S50" s="22">
        <v>0</v>
      </c>
      <c r="T50" s="22">
        <f>SUM(T46:T49)</f>
        <v>0</v>
      </c>
      <c r="U50" s="22">
        <f>U49</f>
        <v>0</v>
      </c>
      <c r="V50" s="22">
        <v>0</v>
      </c>
      <c r="W50" s="22">
        <f>SUM(W46:W49)</f>
        <v>0</v>
      </c>
      <c r="X50" s="22">
        <f>X49</f>
        <v>0</v>
      </c>
      <c r="Y50" s="22">
        <f>Y49</f>
        <v>0</v>
      </c>
      <c r="Z50" s="42" t="s">
        <v>25</v>
      </c>
      <c r="AA50" s="42" t="s">
        <v>25</v>
      </c>
      <c r="AB50" s="21"/>
      <c r="AC50" s="49"/>
    </row>
    <row r="51" spans="1:35" ht="12" hidden="1" customHeight="1" x14ac:dyDescent="0.2">
      <c r="A51" s="81" t="s">
        <v>79</v>
      </c>
      <c r="B51" s="110" t="s">
        <v>58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42" t="s">
        <v>25</v>
      </c>
      <c r="AA51" s="42" t="s">
        <v>25</v>
      </c>
    </row>
    <row r="52" spans="1:35" ht="12" hidden="1" customHeight="1" x14ac:dyDescent="0.2">
      <c r="A52" s="82"/>
      <c r="B52" s="82"/>
      <c r="C52" s="82"/>
      <c r="D52" s="82"/>
      <c r="E52" s="34" t="s">
        <v>25</v>
      </c>
      <c r="F52" s="34" t="s">
        <v>25</v>
      </c>
      <c r="G52" s="34"/>
      <c r="H52" s="34"/>
      <c r="I52" s="34"/>
      <c r="J52" s="82"/>
      <c r="K52" s="82"/>
      <c r="L52" s="33"/>
      <c r="M52" s="33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42" t="s">
        <v>25</v>
      </c>
      <c r="AA52" s="42" t="s">
        <v>25</v>
      </c>
    </row>
    <row r="53" spans="1:35" ht="12" hidden="1" customHeight="1" x14ac:dyDescent="0.2">
      <c r="A53" s="126" t="s">
        <v>76</v>
      </c>
      <c r="B53" s="126"/>
      <c r="C53" s="126"/>
      <c r="D53" s="81"/>
      <c r="E53" s="81" t="s">
        <v>25</v>
      </c>
      <c r="F53" s="81" t="s">
        <v>25</v>
      </c>
      <c r="G53" s="81"/>
      <c r="H53" s="81"/>
      <c r="I53" s="81"/>
      <c r="J53" s="81"/>
      <c r="K53" s="81"/>
      <c r="L53" s="31"/>
      <c r="M53" s="3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42" t="s">
        <v>25</v>
      </c>
      <c r="AA53" s="42" t="s">
        <v>25</v>
      </c>
    </row>
    <row r="54" spans="1:35" ht="14.25" hidden="1" customHeight="1" x14ac:dyDescent="0.2">
      <c r="A54" s="128" t="s">
        <v>78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42" t="s">
        <v>25</v>
      </c>
      <c r="AA54" s="42" t="s">
        <v>25</v>
      </c>
    </row>
    <row r="55" spans="1:35" ht="12" hidden="1" customHeight="1" x14ac:dyDescent="0.2">
      <c r="A55" s="82">
        <v>1</v>
      </c>
      <c r="B55" s="82">
        <v>2</v>
      </c>
      <c r="C55" s="82">
        <v>3</v>
      </c>
      <c r="D55" s="82">
        <v>4</v>
      </c>
      <c r="E55" s="82">
        <v>5</v>
      </c>
      <c r="F55" s="82">
        <v>6</v>
      </c>
      <c r="G55" s="82">
        <v>11</v>
      </c>
      <c r="H55" s="82">
        <v>12</v>
      </c>
      <c r="I55" s="82">
        <v>13</v>
      </c>
      <c r="J55" s="82">
        <v>14</v>
      </c>
      <c r="K55" s="82">
        <v>15</v>
      </c>
      <c r="L55" s="82">
        <v>16</v>
      </c>
      <c r="M55" s="82">
        <v>17</v>
      </c>
      <c r="N55" s="82">
        <v>18</v>
      </c>
      <c r="O55" s="82">
        <v>19</v>
      </c>
      <c r="P55" s="82">
        <v>20</v>
      </c>
      <c r="Q55" s="82">
        <v>21</v>
      </c>
      <c r="R55" s="82">
        <v>22</v>
      </c>
      <c r="S55" s="82"/>
      <c r="T55" s="82">
        <v>23</v>
      </c>
      <c r="U55" s="82"/>
      <c r="V55" s="82"/>
      <c r="W55" s="82"/>
      <c r="X55" s="82"/>
      <c r="Y55" s="82">
        <v>24</v>
      </c>
      <c r="Z55" s="42" t="s">
        <v>25</v>
      </c>
      <c r="AA55" s="42" t="s">
        <v>25</v>
      </c>
    </row>
    <row r="56" spans="1:35" ht="12" hidden="1" customHeight="1" x14ac:dyDescent="0.2">
      <c r="A56" s="37" t="s">
        <v>77</v>
      </c>
      <c r="B56" s="126" t="s">
        <v>50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42" t="s">
        <v>25</v>
      </c>
      <c r="AA56" s="42" t="s">
        <v>25</v>
      </c>
    </row>
    <row r="57" spans="1:35" ht="15" hidden="1" customHeight="1" x14ac:dyDescent="0.2">
      <c r="A57" s="83"/>
      <c r="B57" s="48"/>
      <c r="C57" s="83"/>
      <c r="D57" s="39"/>
      <c r="E57" s="42"/>
      <c r="F57" s="42"/>
      <c r="G57" s="42"/>
      <c r="H57" s="42"/>
      <c r="I57" s="42"/>
      <c r="J57" s="39"/>
      <c r="K57" s="83"/>
      <c r="L57" s="39"/>
      <c r="M57" s="39"/>
      <c r="N57" s="39"/>
      <c r="O57" s="39"/>
      <c r="P57" s="83"/>
      <c r="Q57" s="83"/>
      <c r="R57" s="39"/>
      <c r="S57" s="39"/>
      <c r="T57" s="39"/>
      <c r="U57" s="39"/>
      <c r="V57" s="39"/>
      <c r="W57" s="39"/>
      <c r="X57" s="39"/>
      <c r="Y57" s="73"/>
      <c r="Z57" s="42" t="s">
        <v>25</v>
      </c>
      <c r="AA57" s="42" t="s">
        <v>25</v>
      </c>
    </row>
    <row r="58" spans="1:35" s="20" customFormat="1" ht="9.75" hidden="1" customHeight="1" x14ac:dyDescent="0.2">
      <c r="A58" s="127" t="s">
        <v>76</v>
      </c>
      <c r="B58" s="127"/>
      <c r="C58" s="127"/>
      <c r="D58" s="22">
        <f>D57</f>
        <v>0</v>
      </c>
      <c r="E58" s="82" t="s">
        <v>25</v>
      </c>
      <c r="F58" s="82" t="s">
        <v>25</v>
      </c>
      <c r="G58" s="22">
        <v>0</v>
      </c>
      <c r="H58" s="22">
        <v>0</v>
      </c>
      <c r="I58" s="22">
        <v>0</v>
      </c>
      <c r="J58" s="22">
        <f t="shared" ref="J58:O58" si="5">J57</f>
        <v>0</v>
      </c>
      <c r="K58" s="22">
        <f t="shared" si="5"/>
        <v>0</v>
      </c>
      <c r="L58" s="22">
        <f t="shared" si="5"/>
        <v>0</v>
      </c>
      <c r="M58" s="22">
        <f t="shared" si="5"/>
        <v>0</v>
      </c>
      <c r="N58" s="22">
        <f t="shared" si="5"/>
        <v>0</v>
      </c>
      <c r="O58" s="22">
        <f t="shared" si="5"/>
        <v>0</v>
      </c>
      <c r="P58" s="82" t="s">
        <v>27</v>
      </c>
      <c r="Q58" s="82" t="s">
        <v>27</v>
      </c>
      <c r="R58" s="22">
        <v>0</v>
      </c>
      <c r="S58" s="22"/>
      <c r="T58" s="22">
        <v>0</v>
      </c>
      <c r="U58" s="22"/>
      <c r="V58" s="22"/>
      <c r="W58" s="22"/>
      <c r="X58" s="22"/>
      <c r="Y58" s="47">
        <f>Y57</f>
        <v>0</v>
      </c>
      <c r="Z58" s="42" t="s">
        <v>25</v>
      </c>
      <c r="AA58" s="42" t="s">
        <v>25</v>
      </c>
      <c r="AB58" s="21"/>
      <c r="AC58" s="21"/>
    </row>
    <row r="59" spans="1:35" ht="12" x14ac:dyDescent="0.2">
      <c r="A59" s="127" t="s">
        <v>29</v>
      </c>
      <c r="B59" s="127"/>
      <c r="C59" s="127"/>
      <c r="D59" s="22">
        <f>D48+D50</f>
        <v>709</v>
      </c>
      <c r="E59" s="82" t="s">
        <v>25</v>
      </c>
      <c r="F59" s="82" t="s">
        <v>25</v>
      </c>
      <c r="G59" s="22">
        <v>0</v>
      </c>
      <c r="H59" s="22">
        <v>0</v>
      </c>
      <c r="I59" s="22">
        <f>D59</f>
        <v>709</v>
      </c>
      <c r="J59" s="22">
        <f>J48+J50</f>
        <v>100</v>
      </c>
      <c r="K59" s="22">
        <v>609</v>
      </c>
      <c r="L59" s="22" t="e">
        <f t="shared" ref="L59:O59" si="6">L50+L58</f>
        <v>#REF!</v>
      </c>
      <c r="M59" s="22" t="e">
        <f t="shared" si="6"/>
        <v>#REF!</v>
      </c>
      <c r="N59" s="22" t="e">
        <f t="shared" si="6"/>
        <v>#REF!</v>
      </c>
      <c r="O59" s="22" t="e">
        <f t="shared" si="6"/>
        <v>#REF!</v>
      </c>
      <c r="P59" s="22">
        <f>(1+(D59-X59)/Y59)*12</f>
        <v>27.746735530117693</v>
      </c>
      <c r="Q59" s="82"/>
      <c r="R59" s="22">
        <f t="shared" ref="R59:Y59" si="7">R48+R50</f>
        <v>92.472000000000008</v>
      </c>
      <c r="S59" s="22">
        <f t="shared" si="7"/>
        <v>253.971</v>
      </c>
      <c r="T59" s="22">
        <f t="shared" si="7"/>
        <v>0</v>
      </c>
      <c r="U59" s="22">
        <f t="shared" si="7"/>
        <v>44.01</v>
      </c>
      <c r="V59" s="22">
        <f t="shared" si="7"/>
        <v>20</v>
      </c>
      <c r="W59" s="22">
        <f t="shared" si="7"/>
        <v>0</v>
      </c>
      <c r="X59" s="22">
        <f t="shared" si="7"/>
        <v>317.98099999999999</v>
      </c>
      <c r="Y59" s="22">
        <f t="shared" si="7"/>
        <v>297.98099999999999</v>
      </c>
      <c r="Z59" s="42" t="s">
        <v>25</v>
      </c>
      <c r="AA59" s="42" t="s">
        <v>25</v>
      </c>
    </row>
    <row r="60" spans="1:35" ht="18" customHeight="1" x14ac:dyDescent="0.2">
      <c r="A60" s="37" t="s">
        <v>30</v>
      </c>
      <c r="B60" s="127" t="s">
        <v>31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</row>
    <row r="61" spans="1:35" ht="12" hidden="1" x14ac:dyDescent="0.2">
      <c r="A61" s="36" t="s">
        <v>73</v>
      </c>
      <c r="B61" s="110" t="s">
        <v>22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53"/>
      <c r="AA61" s="53"/>
    </row>
    <row r="62" spans="1:35" ht="12" hidden="1" x14ac:dyDescent="0.2">
      <c r="A62" s="32"/>
      <c r="B62" s="32"/>
      <c r="C62" s="32"/>
      <c r="D62" s="32"/>
      <c r="E62" s="34" t="s">
        <v>25</v>
      </c>
      <c r="F62" s="34" t="s">
        <v>25</v>
      </c>
      <c r="G62" s="34"/>
      <c r="H62" s="34"/>
      <c r="I62" s="34"/>
      <c r="J62" s="32"/>
      <c r="K62" s="32"/>
      <c r="L62" s="33"/>
      <c r="M62" s="33"/>
      <c r="N62" s="32"/>
      <c r="O62" s="32"/>
      <c r="P62" s="32"/>
      <c r="Q62" s="32"/>
      <c r="R62" s="32"/>
      <c r="S62" s="32"/>
      <c r="T62" s="32"/>
      <c r="U62" s="32"/>
      <c r="V62" s="32"/>
      <c r="W62" s="79"/>
      <c r="X62" s="32"/>
      <c r="Y62" s="32"/>
      <c r="Z62" s="32"/>
      <c r="AA62" s="32"/>
    </row>
    <row r="63" spans="1:35" ht="12" hidden="1" x14ac:dyDescent="0.2">
      <c r="A63" s="126" t="s">
        <v>37</v>
      </c>
      <c r="B63" s="126"/>
      <c r="C63" s="126"/>
      <c r="D63" s="30"/>
      <c r="E63" s="30" t="s">
        <v>25</v>
      </c>
      <c r="F63" s="30" t="s">
        <v>25</v>
      </c>
      <c r="G63" s="30"/>
      <c r="H63" s="30"/>
      <c r="I63" s="30"/>
      <c r="J63" s="30"/>
      <c r="K63" s="30"/>
      <c r="L63" s="31"/>
      <c r="M63" s="31"/>
      <c r="N63" s="30"/>
      <c r="O63" s="30"/>
      <c r="P63" s="30"/>
      <c r="Q63" s="30"/>
      <c r="R63" s="30"/>
      <c r="S63" s="30"/>
      <c r="T63" s="30"/>
      <c r="U63" s="30"/>
      <c r="V63" s="30"/>
      <c r="W63" s="78"/>
      <c r="X63" s="30"/>
      <c r="Y63" s="30"/>
      <c r="Z63" s="30"/>
      <c r="AA63" s="30"/>
    </row>
    <row r="64" spans="1:35" ht="12" hidden="1" x14ac:dyDescent="0.2">
      <c r="A64" s="35" t="s">
        <v>75</v>
      </c>
      <c r="B64" s="110" t="s">
        <v>58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53"/>
      <c r="AA64" s="53"/>
    </row>
    <row r="65" spans="1:29" ht="12" hidden="1" x14ac:dyDescent="0.2">
      <c r="A65" s="32"/>
      <c r="B65" s="32"/>
      <c r="C65" s="32"/>
      <c r="D65" s="32"/>
      <c r="E65" s="34" t="s">
        <v>25</v>
      </c>
      <c r="F65" s="34" t="s">
        <v>25</v>
      </c>
      <c r="G65" s="34"/>
      <c r="H65" s="34"/>
      <c r="I65" s="34"/>
      <c r="J65" s="32"/>
      <c r="K65" s="32"/>
      <c r="L65" s="33"/>
      <c r="M65" s="33"/>
      <c r="N65" s="32"/>
      <c r="O65" s="32"/>
      <c r="P65" s="32"/>
      <c r="Q65" s="32"/>
      <c r="R65" s="32"/>
      <c r="S65" s="32"/>
      <c r="T65" s="32"/>
      <c r="U65" s="32"/>
      <c r="V65" s="32"/>
      <c r="W65" s="79"/>
      <c r="X65" s="32"/>
      <c r="Y65" s="32"/>
      <c r="Z65" s="32"/>
      <c r="AA65" s="32"/>
    </row>
    <row r="66" spans="1:29" ht="12" hidden="1" x14ac:dyDescent="0.2">
      <c r="A66" s="126" t="s">
        <v>74</v>
      </c>
      <c r="B66" s="126"/>
      <c r="C66" s="126"/>
      <c r="D66" s="30"/>
      <c r="E66" s="30" t="s">
        <v>25</v>
      </c>
      <c r="F66" s="30" t="s">
        <v>25</v>
      </c>
      <c r="G66" s="30"/>
      <c r="H66" s="30"/>
      <c r="I66" s="30"/>
      <c r="J66" s="30"/>
      <c r="K66" s="30"/>
      <c r="L66" s="31"/>
      <c r="M66" s="31"/>
      <c r="N66" s="30"/>
      <c r="O66" s="30"/>
      <c r="P66" s="30"/>
      <c r="Q66" s="30"/>
      <c r="R66" s="30"/>
      <c r="S66" s="30"/>
      <c r="T66" s="30"/>
      <c r="U66" s="30"/>
      <c r="V66" s="30"/>
      <c r="W66" s="78"/>
      <c r="X66" s="30"/>
      <c r="Y66" s="30"/>
      <c r="Z66" s="30"/>
      <c r="AA66" s="30"/>
    </row>
    <row r="67" spans="1:29" ht="15.75" hidden="1" customHeight="1" x14ac:dyDescent="0.2">
      <c r="A67" s="30" t="s">
        <v>73</v>
      </c>
      <c r="B67" s="110" t="s">
        <v>55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53"/>
      <c r="AA67" s="53"/>
    </row>
    <row r="68" spans="1:29" s="20" customFormat="1" ht="14.25" hidden="1" customHeight="1" x14ac:dyDescent="0.2">
      <c r="A68" s="127" t="s">
        <v>37</v>
      </c>
      <c r="B68" s="127"/>
      <c r="C68" s="127"/>
      <c r="D68" s="22">
        <v>0</v>
      </c>
      <c r="E68" s="32" t="s">
        <v>25</v>
      </c>
      <c r="F68" s="32" t="s">
        <v>25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32" t="s">
        <v>27</v>
      </c>
      <c r="Q68" s="32" t="s">
        <v>27</v>
      </c>
      <c r="R68" s="32" t="s">
        <v>27</v>
      </c>
      <c r="S68" s="32"/>
      <c r="T68" s="32" t="s">
        <v>27</v>
      </c>
      <c r="U68" s="32"/>
      <c r="V68" s="32"/>
      <c r="W68" s="79"/>
      <c r="X68" s="32"/>
      <c r="Y68" s="32" t="s">
        <v>27</v>
      </c>
      <c r="Z68" s="32"/>
      <c r="AA68" s="32"/>
      <c r="AB68" s="21"/>
      <c r="AC68" s="21"/>
    </row>
    <row r="69" spans="1:29" ht="0.75" customHeight="1" x14ac:dyDescent="0.2">
      <c r="A69" s="35"/>
      <c r="B69" s="101" t="s">
        <v>30</v>
      </c>
      <c r="C69" s="35"/>
      <c r="D69" s="43"/>
      <c r="E69" s="43"/>
      <c r="F69" s="43"/>
      <c r="G69" s="43"/>
      <c r="H69" s="43"/>
      <c r="I69" s="43"/>
      <c r="J69" s="30"/>
      <c r="K69" s="30"/>
      <c r="L69" s="31"/>
      <c r="M69" s="31"/>
      <c r="N69" s="30"/>
      <c r="O69" s="30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1:29" ht="15" hidden="1" customHeight="1" x14ac:dyDescent="0.2">
      <c r="A70" s="35" t="s">
        <v>35</v>
      </c>
      <c r="B70" s="110" t="s">
        <v>36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</row>
    <row r="71" spans="1:29" ht="15" hidden="1" customHeight="1" x14ac:dyDescent="0.2">
      <c r="A71" s="44"/>
      <c r="B71" s="43"/>
      <c r="C71" s="40"/>
      <c r="D71" s="39"/>
      <c r="E71" s="42"/>
      <c r="F71" s="42"/>
      <c r="G71" s="42"/>
      <c r="H71" s="42"/>
      <c r="I71" s="42"/>
      <c r="J71" s="39"/>
      <c r="K71" s="39"/>
      <c r="L71" s="39"/>
      <c r="M71" s="39"/>
      <c r="N71" s="39"/>
      <c r="O71" s="39"/>
      <c r="P71" s="41"/>
      <c r="Q71" s="40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spans="1:29" s="20" customFormat="1" ht="15" hidden="1" customHeight="1" x14ac:dyDescent="0.2">
      <c r="A72" s="127" t="s">
        <v>37</v>
      </c>
      <c r="B72" s="127"/>
      <c r="C72" s="127"/>
      <c r="D72" s="22" t="e">
        <f>#REF!+D71</f>
        <v>#REF!</v>
      </c>
      <c r="E72" s="32" t="s">
        <v>25</v>
      </c>
      <c r="F72" s="32" t="s">
        <v>25</v>
      </c>
      <c r="G72" s="22">
        <v>0</v>
      </c>
      <c r="H72" s="22">
        <v>0</v>
      </c>
      <c r="I72" s="22" t="e">
        <f>D72</f>
        <v>#REF!</v>
      </c>
      <c r="J72" s="22" t="e">
        <f>#REF!+J71</f>
        <v>#REF!</v>
      </c>
      <c r="K72" s="22" t="e">
        <f>#REF!</f>
        <v>#REF!</v>
      </c>
      <c r="L72" s="22" t="e">
        <f>#REF!</f>
        <v>#REF!</v>
      </c>
      <c r="M72" s="22" t="e">
        <f>#REF!+M71</f>
        <v>#REF!</v>
      </c>
      <c r="N72" s="22" t="e">
        <f>#REF!</f>
        <v>#REF!</v>
      </c>
      <c r="O72" s="22" t="e">
        <f>#REF!</f>
        <v>#REF!</v>
      </c>
      <c r="P72" s="22" t="e">
        <f>#REF!</f>
        <v>#REF!</v>
      </c>
      <c r="Q72" s="32" t="s">
        <v>27</v>
      </c>
      <c r="R72" s="26" t="e">
        <f>#REF!</f>
        <v>#REF!</v>
      </c>
      <c r="S72" s="26" t="e">
        <f>#REF!</f>
        <v>#REF!</v>
      </c>
      <c r="T72" s="26" t="e">
        <f>#REF!</f>
        <v>#REF!</v>
      </c>
      <c r="U72" s="26" t="e">
        <f>#REF!</f>
        <v>#REF!</v>
      </c>
      <c r="V72" s="26">
        <v>0</v>
      </c>
      <c r="W72" s="26"/>
      <c r="X72" s="26" t="e">
        <f>#REF!</f>
        <v>#REF!</v>
      </c>
      <c r="Y72" s="26" t="e">
        <f>#REF!</f>
        <v>#REF!</v>
      </c>
      <c r="Z72" s="42" t="s">
        <v>25</v>
      </c>
      <c r="AA72" s="42" t="s">
        <v>25</v>
      </c>
      <c r="AB72" s="21"/>
      <c r="AC72" s="21"/>
    </row>
    <row r="73" spans="1:29" ht="13.5" hidden="1" customHeight="1" x14ac:dyDescent="0.2">
      <c r="A73" s="30" t="s">
        <v>72</v>
      </c>
      <c r="B73" s="126" t="s">
        <v>50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42" t="s">
        <v>25</v>
      </c>
      <c r="AA73" s="42" t="s">
        <v>25</v>
      </c>
    </row>
    <row r="74" spans="1:29" s="20" customFormat="1" ht="17.25" hidden="1" customHeight="1" x14ac:dyDescent="0.2">
      <c r="A74" s="127" t="s">
        <v>71</v>
      </c>
      <c r="B74" s="127"/>
      <c r="C74" s="127"/>
      <c r="D74" s="22">
        <v>0</v>
      </c>
      <c r="E74" s="32" t="s">
        <v>25</v>
      </c>
      <c r="F74" s="32" t="s">
        <v>25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3" t="s">
        <v>27</v>
      </c>
      <c r="Q74" s="23" t="s">
        <v>27</v>
      </c>
      <c r="R74" s="23" t="s">
        <v>27</v>
      </c>
      <c r="S74" s="23"/>
      <c r="T74" s="23" t="s">
        <v>27</v>
      </c>
      <c r="U74" s="23"/>
      <c r="V74" s="23"/>
      <c r="W74" s="80"/>
      <c r="X74" s="23"/>
      <c r="Y74" s="23" t="s">
        <v>27</v>
      </c>
      <c r="Z74" s="42" t="s">
        <v>25</v>
      </c>
      <c r="AA74" s="42" t="s">
        <v>25</v>
      </c>
      <c r="AB74" s="21"/>
      <c r="AC74" s="21"/>
    </row>
    <row r="75" spans="1:29" s="20" customFormat="1" ht="16.5" hidden="1" customHeight="1" x14ac:dyDescent="0.2">
      <c r="A75" s="127" t="s">
        <v>38</v>
      </c>
      <c r="B75" s="127"/>
      <c r="C75" s="127"/>
      <c r="D75" s="22" t="e">
        <f>D72</f>
        <v>#REF!</v>
      </c>
      <c r="E75" s="32" t="s">
        <v>25</v>
      </c>
      <c r="F75" s="32" t="s">
        <v>25</v>
      </c>
      <c r="G75" s="22">
        <f>G68+G72+G74</f>
        <v>0</v>
      </c>
      <c r="H75" s="22">
        <f>H68+H72+H74</f>
        <v>0</v>
      </c>
      <c r="I75" s="22" t="e">
        <f>I68+I72+I74</f>
        <v>#REF!</v>
      </c>
      <c r="J75" s="22" t="e">
        <f t="shared" ref="J75:P75" si="8">J72</f>
        <v>#REF!</v>
      </c>
      <c r="K75" s="22" t="e">
        <f t="shared" si="8"/>
        <v>#REF!</v>
      </c>
      <c r="L75" s="22" t="e">
        <f t="shared" si="8"/>
        <v>#REF!</v>
      </c>
      <c r="M75" s="22" t="e">
        <f t="shared" si="8"/>
        <v>#REF!</v>
      </c>
      <c r="N75" s="22" t="e">
        <f t="shared" si="8"/>
        <v>#REF!</v>
      </c>
      <c r="O75" s="22" t="e">
        <f t="shared" si="8"/>
        <v>#REF!</v>
      </c>
      <c r="P75" s="26" t="e">
        <f t="shared" si="8"/>
        <v>#REF!</v>
      </c>
      <c r="Q75" s="23" t="s">
        <v>27</v>
      </c>
      <c r="R75" s="26" t="e">
        <f>R72</f>
        <v>#REF!</v>
      </c>
      <c r="S75" s="26" t="e">
        <f>S72</f>
        <v>#REF!</v>
      </c>
      <c r="T75" s="26" t="e">
        <f>T72</f>
        <v>#REF!</v>
      </c>
      <c r="U75" s="26" t="e">
        <f>U72</f>
        <v>#REF!</v>
      </c>
      <c r="V75" s="26">
        <v>0</v>
      </c>
      <c r="W75" s="26"/>
      <c r="X75" s="26" t="e">
        <f>X72</f>
        <v>#REF!</v>
      </c>
      <c r="Y75" s="26" t="e">
        <f>Y72</f>
        <v>#REF!</v>
      </c>
      <c r="Z75" s="42" t="s">
        <v>25</v>
      </c>
      <c r="AA75" s="42" t="s">
        <v>25</v>
      </c>
      <c r="AB75" s="21"/>
      <c r="AC75" s="21"/>
    </row>
    <row r="76" spans="1:29" s="20" customFormat="1" ht="68.25" customHeight="1" x14ac:dyDescent="0.2">
      <c r="A76" s="44"/>
      <c r="B76" s="108" t="s">
        <v>133</v>
      </c>
      <c r="C76" s="77" t="s">
        <v>134</v>
      </c>
      <c r="D76" s="84">
        <v>844</v>
      </c>
      <c r="E76" s="42"/>
      <c r="F76" s="42"/>
      <c r="G76" s="42"/>
      <c r="H76" s="42"/>
      <c r="I76" s="42" t="s">
        <v>25</v>
      </c>
      <c r="J76" s="39">
        <v>844</v>
      </c>
      <c r="K76" s="39">
        <v>0</v>
      </c>
      <c r="L76" s="39"/>
      <c r="M76" s="39"/>
      <c r="N76" s="39"/>
      <c r="O76" s="39"/>
      <c r="P76" s="45">
        <v>0</v>
      </c>
      <c r="Q76" s="102"/>
      <c r="R76" s="39">
        <v>8.9</v>
      </c>
      <c r="S76" s="39">
        <v>15.19</v>
      </c>
      <c r="T76" s="39">
        <v>0</v>
      </c>
      <c r="U76" s="39">
        <v>55.09</v>
      </c>
      <c r="V76" s="39">
        <v>7.3</v>
      </c>
      <c r="W76" s="99">
        <v>0</v>
      </c>
      <c r="X76" s="93">
        <f>S76+T76+U76+V76+W76+AC76</f>
        <v>77.58</v>
      </c>
      <c r="Y76" s="93">
        <f>S76+T76+U76+W76+AC76</f>
        <v>70.28</v>
      </c>
      <c r="Z76" s="85" t="s">
        <v>116</v>
      </c>
      <c r="AA76" s="85" t="s">
        <v>130</v>
      </c>
      <c r="AB76" s="21"/>
      <c r="AC76" s="21"/>
    </row>
    <row r="77" spans="1:29" ht="12" hidden="1" x14ac:dyDescent="0.2">
      <c r="A77" s="37" t="s">
        <v>70</v>
      </c>
      <c r="B77" s="127" t="s">
        <v>69</v>
      </c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32"/>
      <c r="AA77" s="32"/>
    </row>
    <row r="78" spans="1:29" ht="16.149999999999999" hidden="1" customHeight="1" x14ac:dyDescent="0.2">
      <c r="A78" s="38" t="s">
        <v>68</v>
      </c>
      <c r="B78" s="110" t="s">
        <v>22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53"/>
      <c r="AA78" s="53"/>
    </row>
    <row r="79" spans="1:29" ht="15" hidden="1" customHeight="1" x14ac:dyDescent="0.2">
      <c r="A79" s="32"/>
      <c r="B79" s="32"/>
      <c r="C79" s="32"/>
      <c r="D79" s="32"/>
      <c r="E79" s="34" t="s">
        <v>25</v>
      </c>
      <c r="F79" s="34" t="s">
        <v>25</v>
      </c>
      <c r="G79" s="34"/>
      <c r="H79" s="34"/>
      <c r="I79" s="34"/>
      <c r="J79" s="32"/>
      <c r="K79" s="32"/>
      <c r="L79" s="33"/>
      <c r="M79" s="33"/>
      <c r="N79" s="32"/>
      <c r="O79" s="32"/>
      <c r="P79" s="32"/>
      <c r="Q79" s="32"/>
      <c r="R79" s="32"/>
      <c r="S79" s="32"/>
      <c r="T79" s="32"/>
      <c r="U79" s="32"/>
      <c r="V79" s="32"/>
      <c r="W79" s="79"/>
      <c r="X79" s="32"/>
      <c r="Y79" s="32"/>
      <c r="Z79" s="32"/>
      <c r="AA79" s="32"/>
    </row>
    <row r="80" spans="1:29" ht="14.25" hidden="1" customHeight="1" x14ac:dyDescent="0.2">
      <c r="A80" s="126" t="s">
        <v>67</v>
      </c>
      <c r="B80" s="126"/>
      <c r="C80" s="126"/>
      <c r="D80" s="30"/>
      <c r="E80" s="30" t="s">
        <v>25</v>
      </c>
      <c r="F80" s="30" t="s">
        <v>25</v>
      </c>
      <c r="G80" s="30"/>
      <c r="H80" s="30"/>
      <c r="I80" s="30"/>
      <c r="J80" s="30"/>
      <c r="K80" s="30"/>
      <c r="L80" s="31"/>
      <c r="M80" s="31"/>
      <c r="N80" s="30"/>
      <c r="O80" s="30"/>
      <c r="P80" s="30"/>
      <c r="Q80" s="30"/>
      <c r="R80" s="30"/>
      <c r="S80" s="30"/>
      <c r="T80" s="30"/>
      <c r="U80" s="30"/>
      <c r="V80" s="30"/>
      <c r="W80" s="78"/>
      <c r="X80" s="30"/>
      <c r="Y80" s="30"/>
      <c r="Z80" s="30"/>
      <c r="AA80" s="30"/>
    </row>
    <row r="81" spans="1:29" ht="12" hidden="1" x14ac:dyDescent="0.2">
      <c r="A81" s="30" t="s">
        <v>66</v>
      </c>
      <c r="B81" s="110" t="s">
        <v>58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53"/>
      <c r="AA81" s="53"/>
    </row>
    <row r="82" spans="1:29" ht="12" hidden="1" x14ac:dyDescent="0.2">
      <c r="A82" s="32"/>
      <c r="B82" s="32"/>
      <c r="C82" s="32"/>
      <c r="D82" s="32"/>
      <c r="E82" s="34" t="s">
        <v>25</v>
      </c>
      <c r="F82" s="34" t="s">
        <v>25</v>
      </c>
      <c r="G82" s="34"/>
      <c r="H82" s="34"/>
      <c r="I82" s="34"/>
      <c r="J82" s="32"/>
      <c r="K82" s="32"/>
      <c r="L82" s="33"/>
      <c r="M82" s="33"/>
      <c r="N82" s="32"/>
      <c r="O82" s="32"/>
      <c r="P82" s="32"/>
      <c r="Q82" s="32"/>
      <c r="R82" s="32"/>
      <c r="S82" s="32"/>
      <c r="T82" s="32"/>
      <c r="U82" s="32"/>
      <c r="V82" s="32"/>
      <c r="W82" s="79"/>
      <c r="X82" s="32"/>
      <c r="Y82" s="32"/>
      <c r="Z82" s="32"/>
      <c r="AA82" s="32"/>
    </row>
    <row r="83" spans="1:29" ht="12" hidden="1" x14ac:dyDescent="0.2">
      <c r="A83" s="126" t="s">
        <v>65</v>
      </c>
      <c r="B83" s="126"/>
      <c r="C83" s="126"/>
      <c r="D83" s="30"/>
      <c r="E83" s="30" t="s">
        <v>25</v>
      </c>
      <c r="F83" s="30" t="s">
        <v>25</v>
      </c>
      <c r="G83" s="30"/>
      <c r="H83" s="30"/>
      <c r="I83" s="30"/>
      <c r="J83" s="30"/>
      <c r="K83" s="30"/>
      <c r="L83" s="31"/>
      <c r="M83" s="31"/>
      <c r="N83" s="30"/>
      <c r="O83" s="30"/>
      <c r="P83" s="30"/>
      <c r="Q83" s="30"/>
      <c r="R83" s="30"/>
      <c r="S83" s="30"/>
      <c r="T83" s="30"/>
      <c r="U83" s="30"/>
      <c r="V83" s="30"/>
      <c r="W83" s="78"/>
      <c r="X83" s="30"/>
      <c r="Y83" s="30"/>
      <c r="Z83" s="30"/>
      <c r="AA83" s="30"/>
    </row>
    <row r="84" spans="1:29" ht="12" hidden="1" x14ac:dyDescent="0.2">
      <c r="A84" s="37" t="s">
        <v>64</v>
      </c>
      <c r="B84" s="126" t="s">
        <v>50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30"/>
      <c r="AA84" s="30"/>
    </row>
    <row r="85" spans="1:29" ht="12" hidden="1" x14ac:dyDescent="0.2">
      <c r="A85" s="32"/>
      <c r="B85" s="32"/>
      <c r="C85" s="32"/>
      <c r="D85" s="32"/>
      <c r="E85" s="34" t="s">
        <v>25</v>
      </c>
      <c r="F85" s="34" t="s">
        <v>25</v>
      </c>
      <c r="G85" s="34"/>
      <c r="H85" s="34"/>
      <c r="I85" s="34"/>
      <c r="J85" s="32"/>
      <c r="K85" s="32"/>
      <c r="L85" s="33"/>
      <c r="M85" s="33"/>
      <c r="N85" s="32"/>
      <c r="O85" s="32"/>
      <c r="P85" s="32"/>
      <c r="Q85" s="32"/>
      <c r="R85" s="32"/>
      <c r="S85" s="32"/>
      <c r="T85" s="32"/>
      <c r="U85" s="32"/>
      <c r="V85" s="32"/>
      <c r="W85" s="79"/>
      <c r="X85" s="32"/>
      <c r="Y85" s="32"/>
      <c r="Z85" s="32"/>
      <c r="AA85" s="32"/>
    </row>
    <row r="86" spans="1:29" ht="12" hidden="1" x14ac:dyDescent="0.2">
      <c r="A86" s="126" t="s">
        <v>63</v>
      </c>
      <c r="B86" s="126"/>
      <c r="C86" s="126"/>
      <c r="D86" s="30"/>
      <c r="E86" s="30" t="s">
        <v>47</v>
      </c>
      <c r="F86" s="30" t="s">
        <v>47</v>
      </c>
      <c r="G86" s="30"/>
      <c r="H86" s="30"/>
      <c r="I86" s="30"/>
      <c r="J86" s="30"/>
      <c r="K86" s="30"/>
      <c r="L86" s="31"/>
      <c r="M86" s="31"/>
      <c r="N86" s="30"/>
      <c r="O86" s="30"/>
      <c r="P86" s="30"/>
      <c r="Q86" s="30"/>
      <c r="R86" s="30"/>
      <c r="S86" s="30"/>
      <c r="T86" s="30"/>
      <c r="U86" s="30"/>
      <c r="V86" s="30"/>
      <c r="W86" s="78"/>
      <c r="X86" s="30"/>
      <c r="Y86" s="30"/>
      <c r="Z86" s="30"/>
      <c r="AA86" s="30"/>
    </row>
    <row r="87" spans="1:29" s="20" customFormat="1" ht="12" hidden="1" x14ac:dyDescent="0.2">
      <c r="A87" s="127" t="s">
        <v>62</v>
      </c>
      <c r="B87" s="127"/>
      <c r="C87" s="127"/>
      <c r="D87" s="26">
        <v>0</v>
      </c>
      <c r="E87" s="26" t="s">
        <v>47</v>
      </c>
      <c r="F87" s="26" t="s">
        <v>47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/>
      <c r="O87" s="26">
        <v>0</v>
      </c>
      <c r="P87" s="23" t="s">
        <v>27</v>
      </c>
      <c r="Q87" s="23" t="s">
        <v>27</v>
      </c>
      <c r="R87" s="23" t="s">
        <v>27</v>
      </c>
      <c r="S87" s="23"/>
      <c r="T87" s="23" t="s">
        <v>27</v>
      </c>
      <c r="U87" s="23"/>
      <c r="V87" s="23"/>
      <c r="W87" s="80"/>
      <c r="X87" s="23"/>
      <c r="Y87" s="23" t="s">
        <v>27</v>
      </c>
      <c r="Z87" s="23"/>
      <c r="AA87" s="23"/>
      <c r="AB87" s="21"/>
      <c r="AC87" s="21"/>
    </row>
    <row r="88" spans="1:29" ht="12" hidden="1" x14ac:dyDescent="0.2">
      <c r="A88" s="128" t="s">
        <v>61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74"/>
      <c r="AA88" s="74"/>
    </row>
    <row r="89" spans="1:29" ht="12" hidden="1" x14ac:dyDescent="0.2">
      <c r="A89" s="32">
        <v>1</v>
      </c>
      <c r="B89" s="32">
        <v>2</v>
      </c>
      <c r="C89" s="32">
        <v>3</v>
      </c>
      <c r="D89" s="32">
        <v>4</v>
      </c>
      <c r="E89" s="32">
        <v>5</v>
      </c>
      <c r="F89" s="32">
        <v>6</v>
      </c>
      <c r="G89" s="32">
        <v>11</v>
      </c>
      <c r="H89" s="32">
        <v>12</v>
      </c>
      <c r="I89" s="32">
        <v>13</v>
      </c>
      <c r="J89" s="32">
        <v>14</v>
      </c>
      <c r="K89" s="32">
        <v>15</v>
      </c>
      <c r="L89" s="32">
        <v>16</v>
      </c>
      <c r="M89" s="32">
        <v>17</v>
      </c>
      <c r="N89" s="32">
        <v>18</v>
      </c>
      <c r="O89" s="32">
        <v>19</v>
      </c>
      <c r="P89" s="32">
        <v>20</v>
      </c>
      <c r="Q89" s="32">
        <v>21</v>
      </c>
      <c r="R89" s="32">
        <v>22</v>
      </c>
      <c r="S89" s="32"/>
      <c r="T89" s="32">
        <v>23</v>
      </c>
      <c r="U89" s="32"/>
      <c r="V89" s="32"/>
      <c r="W89" s="79"/>
      <c r="X89" s="32"/>
      <c r="Y89" s="32">
        <v>24</v>
      </c>
      <c r="Z89" s="32"/>
      <c r="AA89" s="32"/>
    </row>
    <row r="90" spans="1:29" ht="12" hidden="1" x14ac:dyDescent="0.2">
      <c r="A90" s="37" t="s">
        <v>60</v>
      </c>
      <c r="B90" s="111" t="s">
        <v>34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71"/>
      <c r="AA90" s="71"/>
    </row>
    <row r="91" spans="1:29" ht="12" hidden="1" x14ac:dyDescent="0.2">
      <c r="A91" s="36" t="s">
        <v>56</v>
      </c>
      <c r="B91" s="110" t="s">
        <v>22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53"/>
      <c r="AA91" s="53"/>
    </row>
    <row r="92" spans="1:29" ht="12" hidden="1" x14ac:dyDescent="0.2">
      <c r="A92" s="32"/>
      <c r="B92" s="32"/>
      <c r="C92" s="32"/>
      <c r="D92" s="32"/>
      <c r="E92" s="34" t="s">
        <v>25</v>
      </c>
      <c r="F92" s="34" t="s">
        <v>25</v>
      </c>
      <c r="G92" s="34"/>
      <c r="H92" s="34"/>
      <c r="I92" s="34"/>
      <c r="J92" s="32"/>
      <c r="K92" s="32"/>
      <c r="L92" s="33"/>
      <c r="M92" s="33"/>
      <c r="N92" s="32"/>
      <c r="O92" s="32"/>
      <c r="P92" s="32"/>
      <c r="Q92" s="32"/>
      <c r="R92" s="32"/>
      <c r="S92" s="32"/>
      <c r="T92" s="32"/>
      <c r="U92" s="32"/>
      <c r="V92" s="32"/>
      <c r="W92" s="79"/>
      <c r="X92" s="32"/>
      <c r="Y92" s="32"/>
      <c r="Z92" s="32"/>
      <c r="AA92" s="32"/>
    </row>
    <row r="93" spans="1:29" ht="12" hidden="1" x14ac:dyDescent="0.2">
      <c r="A93" s="126" t="s">
        <v>54</v>
      </c>
      <c r="B93" s="126"/>
      <c r="C93" s="126"/>
      <c r="D93" s="30"/>
      <c r="E93" s="30" t="s">
        <v>47</v>
      </c>
      <c r="F93" s="30" t="s">
        <v>47</v>
      </c>
      <c r="G93" s="30"/>
      <c r="H93" s="30"/>
      <c r="I93" s="30"/>
      <c r="J93" s="30"/>
      <c r="K93" s="30"/>
      <c r="L93" s="31"/>
      <c r="M93" s="31"/>
      <c r="N93" s="30"/>
      <c r="O93" s="30"/>
      <c r="P93" s="30"/>
      <c r="Q93" s="30"/>
      <c r="R93" s="30"/>
      <c r="S93" s="30"/>
      <c r="T93" s="30"/>
      <c r="U93" s="30"/>
      <c r="V93" s="30"/>
      <c r="W93" s="78"/>
      <c r="X93" s="30"/>
      <c r="Y93" s="30"/>
      <c r="Z93" s="30"/>
      <c r="AA93" s="30"/>
    </row>
    <row r="94" spans="1:29" ht="12" hidden="1" x14ac:dyDescent="0.2">
      <c r="A94" s="35" t="s">
        <v>59</v>
      </c>
      <c r="B94" s="110" t="s">
        <v>58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53"/>
      <c r="AA94" s="53"/>
    </row>
    <row r="95" spans="1:29" ht="12" hidden="1" x14ac:dyDescent="0.2">
      <c r="A95" s="32"/>
      <c r="B95" s="32"/>
      <c r="C95" s="32"/>
      <c r="D95" s="32"/>
      <c r="E95" s="34" t="s">
        <v>25</v>
      </c>
      <c r="F95" s="34" t="s">
        <v>25</v>
      </c>
      <c r="G95" s="34"/>
      <c r="H95" s="34"/>
      <c r="I95" s="34"/>
      <c r="J95" s="32"/>
      <c r="K95" s="32"/>
      <c r="L95" s="33"/>
      <c r="M95" s="33"/>
      <c r="N95" s="32"/>
      <c r="O95" s="32"/>
      <c r="P95" s="32"/>
      <c r="Q95" s="32"/>
      <c r="R95" s="32"/>
      <c r="S95" s="32"/>
      <c r="T95" s="32"/>
      <c r="U95" s="32"/>
      <c r="V95" s="32"/>
      <c r="W95" s="79"/>
      <c r="X95" s="32"/>
      <c r="Y95" s="32"/>
      <c r="Z95" s="32"/>
      <c r="AA95" s="32"/>
    </row>
    <row r="96" spans="1:29" ht="12" hidden="1" x14ac:dyDescent="0.2">
      <c r="A96" s="126" t="s">
        <v>57</v>
      </c>
      <c r="B96" s="126"/>
      <c r="C96" s="126"/>
      <c r="D96" s="30"/>
      <c r="E96" s="30" t="s">
        <v>47</v>
      </c>
      <c r="F96" s="30" t="s">
        <v>47</v>
      </c>
      <c r="G96" s="30"/>
      <c r="H96" s="30"/>
      <c r="I96" s="30"/>
      <c r="J96" s="30"/>
      <c r="K96" s="30"/>
      <c r="L96" s="31"/>
      <c r="M96" s="31"/>
      <c r="N96" s="30"/>
      <c r="O96" s="30"/>
      <c r="P96" s="30"/>
      <c r="Q96" s="30"/>
      <c r="R96" s="30"/>
      <c r="S96" s="30"/>
      <c r="T96" s="30"/>
      <c r="U96" s="30"/>
      <c r="V96" s="30"/>
      <c r="W96" s="78"/>
      <c r="X96" s="30"/>
      <c r="Y96" s="30"/>
      <c r="Z96" s="30"/>
      <c r="AA96" s="30"/>
    </row>
    <row r="97" spans="1:29" ht="12" hidden="1" x14ac:dyDescent="0.2">
      <c r="A97" s="30" t="s">
        <v>56</v>
      </c>
      <c r="B97" s="110" t="s">
        <v>55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53"/>
      <c r="AA97" s="53"/>
    </row>
    <row r="98" spans="1:29" s="24" customFormat="1" ht="12" hidden="1" x14ac:dyDescent="0.25">
      <c r="A98" s="109" t="s">
        <v>54</v>
      </c>
      <c r="B98" s="109"/>
      <c r="C98" s="109"/>
      <c r="D98" s="26">
        <v>0</v>
      </c>
      <c r="E98" s="23" t="s">
        <v>47</v>
      </c>
      <c r="F98" s="23" t="s">
        <v>47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3" t="s">
        <v>27</v>
      </c>
      <c r="Q98" s="23" t="s">
        <v>27</v>
      </c>
      <c r="R98" s="23" t="s">
        <v>27</v>
      </c>
      <c r="S98" s="23"/>
      <c r="T98" s="23" t="s">
        <v>27</v>
      </c>
      <c r="U98" s="23"/>
      <c r="V98" s="23"/>
      <c r="W98" s="80"/>
      <c r="X98" s="23"/>
      <c r="Y98" s="23" t="s">
        <v>27</v>
      </c>
      <c r="Z98" s="23"/>
      <c r="AA98" s="23"/>
      <c r="AB98" s="25"/>
      <c r="AC98" s="25"/>
    </row>
    <row r="99" spans="1:29" s="24" customFormat="1" ht="12" hidden="1" x14ac:dyDescent="0.25">
      <c r="A99" s="29" t="s">
        <v>53</v>
      </c>
      <c r="B99" s="111" t="s">
        <v>36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71"/>
      <c r="AA99" s="71"/>
      <c r="AB99" s="25"/>
      <c r="AC99" s="25"/>
    </row>
    <row r="100" spans="1:29" s="24" customFormat="1" ht="12" hidden="1" x14ac:dyDescent="0.25">
      <c r="A100" s="23"/>
      <c r="B100" s="23"/>
      <c r="C100" s="23"/>
      <c r="D100" s="23"/>
      <c r="E100" s="27" t="s">
        <v>25</v>
      </c>
      <c r="F100" s="27" t="s">
        <v>25</v>
      </c>
      <c r="G100" s="27"/>
      <c r="H100" s="27"/>
      <c r="I100" s="27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80"/>
      <c r="X100" s="23"/>
      <c r="Y100" s="23"/>
      <c r="Z100" s="23"/>
      <c r="AA100" s="23"/>
      <c r="AB100" s="25"/>
      <c r="AC100" s="25"/>
    </row>
    <row r="101" spans="1:29" s="24" customFormat="1" ht="12" hidden="1" x14ac:dyDescent="0.25">
      <c r="A101" s="109" t="s">
        <v>52</v>
      </c>
      <c r="B101" s="109"/>
      <c r="C101" s="109"/>
      <c r="D101" s="23"/>
      <c r="E101" s="23" t="s">
        <v>25</v>
      </c>
      <c r="F101" s="23" t="s">
        <v>25</v>
      </c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80"/>
      <c r="X101" s="23"/>
      <c r="Y101" s="23"/>
      <c r="Z101" s="23"/>
      <c r="AA101" s="23"/>
      <c r="AB101" s="25"/>
      <c r="AC101" s="25"/>
    </row>
    <row r="102" spans="1:29" s="24" customFormat="1" ht="12" hidden="1" x14ac:dyDescent="0.25">
      <c r="A102" s="28" t="s">
        <v>51</v>
      </c>
      <c r="B102" s="109" t="s">
        <v>50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23"/>
      <c r="AA102" s="23"/>
      <c r="AB102" s="25"/>
      <c r="AC102" s="25"/>
    </row>
    <row r="103" spans="1:29" s="24" customFormat="1" ht="12" hidden="1" x14ac:dyDescent="0.25">
      <c r="A103" s="23"/>
      <c r="B103" s="23"/>
      <c r="C103" s="23"/>
      <c r="D103" s="23"/>
      <c r="E103" s="27" t="s">
        <v>25</v>
      </c>
      <c r="F103" s="27" t="s">
        <v>25</v>
      </c>
      <c r="G103" s="27"/>
      <c r="H103" s="27"/>
      <c r="I103" s="27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80"/>
      <c r="X103" s="23"/>
      <c r="Y103" s="23"/>
      <c r="Z103" s="23"/>
      <c r="AA103" s="23"/>
      <c r="AB103" s="25"/>
      <c r="AC103" s="25"/>
    </row>
    <row r="104" spans="1:29" s="24" customFormat="1" ht="12" hidden="1" x14ac:dyDescent="0.25">
      <c r="A104" s="109" t="s">
        <v>49</v>
      </c>
      <c r="B104" s="109"/>
      <c r="C104" s="109"/>
      <c r="D104" s="23"/>
      <c r="E104" s="23" t="s">
        <v>25</v>
      </c>
      <c r="F104" s="23" t="s">
        <v>25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80"/>
      <c r="X104" s="23"/>
      <c r="Y104" s="23"/>
      <c r="Z104" s="23"/>
      <c r="AA104" s="23"/>
      <c r="AB104" s="25"/>
      <c r="AC104" s="25"/>
    </row>
    <row r="105" spans="1:29" s="24" customFormat="1" ht="12" hidden="1" x14ac:dyDescent="0.25">
      <c r="A105" s="109" t="s">
        <v>48</v>
      </c>
      <c r="B105" s="109"/>
      <c r="C105" s="109"/>
      <c r="D105" s="26">
        <f>D98</f>
        <v>0</v>
      </c>
      <c r="E105" s="23" t="s">
        <v>25</v>
      </c>
      <c r="F105" s="23" t="s">
        <v>25</v>
      </c>
      <c r="G105" s="26">
        <v>0</v>
      </c>
      <c r="H105" s="26">
        <v>0</v>
      </c>
      <c r="I105" s="26">
        <v>0</v>
      </c>
      <c r="J105" s="26">
        <f t="shared" ref="J105:O105" si="9">J98</f>
        <v>0</v>
      </c>
      <c r="K105" s="26">
        <f t="shared" si="9"/>
        <v>0</v>
      </c>
      <c r="L105" s="26">
        <f t="shared" si="9"/>
        <v>0</v>
      </c>
      <c r="M105" s="26">
        <f t="shared" si="9"/>
        <v>0</v>
      </c>
      <c r="N105" s="26">
        <f t="shared" si="9"/>
        <v>0</v>
      </c>
      <c r="O105" s="26">
        <f t="shared" si="9"/>
        <v>0</v>
      </c>
      <c r="P105" s="23" t="s">
        <v>27</v>
      </c>
      <c r="Q105" s="23" t="s">
        <v>27</v>
      </c>
      <c r="R105" s="23" t="s">
        <v>27</v>
      </c>
      <c r="S105" s="23"/>
      <c r="T105" s="23" t="s">
        <v>27</v>
      </c>
      <c r="U105" s="23"/>
      <c r="V105" s="23"/>
      <c r="W105" s="80"/>
      <c r="X105" s="23"/>
      <c r="Y105" s="23" t="s">
        <v>27</v>
      </c>
      <c r="Z105" s="23"/>
      <c r="AA105" s="23"/>
      <c r="AB105" s="25"/>
      <c r="AC105" s="25"/>
    </row>
    <row r="106" spans="1:29" s="24" customFormat="1" ht="12" x14ac:dyDescent="0.2">
      <c r="A106" s="106"/>
      <c r="B106" s="121" t="s">
        <v>120</v>
      </c>
      <c r="C106" s="122"/>
      <c r="D106" s="22">
        <v>844</v>
      </c>
      <c r="E106" s="106"/>
      <c r="F106" s="106"/>
      <c r="G106" s="26"/>
      <c r="H106" s="26"/>
      <c r="I106" s="26">
        <v>844</v>
      </c>
      <c r="J106" s="26">
        <v>844</v>
      </c>
      <c r="K106" s="26">
        <v>0</v>
      </c>
      <c r="L106" s="26"/>
      <c r="M106" s="26"/>
      <c r="N106" s="26"/>
      <c r="O106" s="26"/>
      <c r="P106" s="106">
        <v>0</v>
      </c>
      <c r="Q106" s="106"/>
      <c r="R106" s="106">
        <v>8.9</v>
      </c>
      <c r="S106" s="106">
        <v>15.19</v>
      </c>
      <c r="T106" s="106">
        <v>0</v>
      </c>
      <c r="U106" s="106">
        <v>56.3</v>
      </c>
      <c r="V106" s="106">
        <v>7.3</v>
      </c>
      <c r="W106" s="106">
        <v>0</v>
      </c>
      <c r="X106" s="106">
        <v>78.790000000000006</v>
      </c>
      <c r="Y106" s="106">
        <v>71.489999999999995</v>
      </c>
      <c r="Z106" s="106"/>
      <c r="AA106" s="106"/>
      <c r="AB106" s="25"/>
      <c r="AC106" s="25"/>
    </row>
    <row r="107" spans="1:29" s="24" customFormat="1" ht="12" x14ac:dyDescent="0.25">
      <c r="A107" s="106" t="s">
        <v>135</v>
      </c>
      <c r="B107" s="123" t="s">
        <v>136</v>
      </c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5"/>
      <c r="AB107" s="25"/>
      <c r="AC107" s="25"/>
    </row>
    <row r="108" spans="1:29" s="24" customFormat="1" ht="48" customHeight="1" x14ac:dyDescent="0.25">
      <c r="A108" s="44"/>
      <c r="B108" s="105" t="s">
        <v>126</v>
      </c>
      <c r="C108" s="106" t="s">
        <v>137</v>
      </c>
      <c r="D108" s="26">
        <v>1201</v>
      </c>
      <c r="E108" s="87"/>
      <c r="F108" s="87"/>
      <c r="G108" s="26"/>
      <c r="H108" s="26"/>
      <c r="I108" s="42" t="s">
        <v>25</v>
      </c>
      <c r="J108" s="26">
        <v>1201</v>
      </c>
      <c r="K108" s="26">
        <v>0</v>
      </c>
      <c r="L108" s="26"/>
      <c r="M108" s="26"/>
      <c r="N108" s="26"/>
      <c r="O108" s="26"/>
      <c r="P108" s="26">
        <v>0</v>
      </c>
      <c r="Q108" s="87"/>
      <c r="R108" s="26">
        <v>0</v>
      </c>
      <c r="S108" s="26">
        <v>0</v>
      </c>
      <c r="T108" s="26">
        <v>0</v>
      </c>
      <c r="U108" s="26">
        <v>300.25</v>
      </c>
      <c r="V108" s="26">
        <v>0</v>
      </c>
      <c r="W108" s="26">
        <v>0</v>
      </c>
      <c r="X108" s="93">
        <f>S108+T108+U108+V108+W108+AC108</f>
        <v>300.25</v>
      </c>
      <c r="Y108" s="93">
        <f>S108+T108+U108+W108+AC108</f>
        <v>300.25</v>
      </c>
      <c r="Z108" s="85" t="s">
        <v>131</v>
      </c>
      <c r="AA108" s="85" t="s">
        <v>132</v>
      </c>
      <c r="AB108" s="25"/>
      <c r="AC108" s="25"/>
    </row>
    <row r="109" spans="1:29" s="24" customFormat="1" ht="16.5" customHeight="1" x14ac:dyDescent="0.25">
      <c r="A109" s="109" t="s">
        <v>138</v>
      </c>
      <c r="B109" s="109"/>
      <c r="C109" s="109"/>
      <c r="D109" s="26">
        <v>1201</v>
      </c>
      <c r="E109" s="103" t="s">
        <v>47</v>
      </c>
      <c r="F109" s="103" t="s">
        <v>47</v>
      </c>
      <c r="G109" s="26">
        <v>0</v>
      </c>
      <c r="H109" s="26">
        <v>0</v>
      </c>
      <c r="I109" s="26">
        <v>1201</v>
      </c>
      <c r="J109" s="26">
        <v>1201</v>
      </c>
      <c r="K109" s="26">
        <v>0</v>
      </c>
      <c r="L109" s="26">
        <f>L89+L108</f>
        <v>16</v>
      </c>
      <c r="M109" s="26">
        <f>M89+M108</f>
        <v>17</v>
      </c>
      <c r="N109" s="26">
        <f>N89+N108</f>
        <v>18</v>
      </c>
      <c r="O109" s="26">
        <f>O89+O108</f>
        <v>19</v>
      </c>
      <c r="P109" s="26">
        <v>0</v>
      </c>
      <c r="Q109" s="103"/>
      <c r="R109" s="26">
        <v>0</v>
      </c>
      <c r="S109" s="26">
        <v>0</v>
      </c>
      <c r="T109" s="26">
        <v>0</v>
      </c>
      <c r="U109" s="26">
        <v>300.25</v>
      </c>
      <c r="V109" s="26">
        <v>0</v>
      </c>
      <c r="W109" s="26">
        <v>0</v>
      </c>
      <c r="X109" s="26">
        <v>300.25</v>
      </c>
      <c r="Y109" s="26">
        <v>300.25</v>
      </c>
      <c r="Z109" s="42" t="s">
        <v>25</v>
      </c>
      <c r="AA109" s="42" t="s">
        <v>25</v>
      </c>
      <c r="AB109" s="25"/>
      <c r="AC109" s="25"/>
    </row>
    <row r="110" spans="1:29" s="20" customFormat="1" ht="12" x14ac:dyDescent="0.2">
      <c r="A110" s="118" t="s">
        <v>39</v>
      </c>
      <c r="B110" s="118"/>
      <c r="C110" s="118"/>
      <c r="D110" s="22">
        <f>D59+D106+D109</f>
        <v>2754</v>
      </c>
      <c r="E110" s="22" t="e">
        <f>#REF!+#REF!</f>
        <v>#REF!</v>
      </c>
      <c r="F110" s="22" t="e">
        <f>#REF!+#REF!</f>
        <v>#REF!</v>
      </c>
      <c r="G110" s="22" t="e">
        <f>#REF!+#REF!</f>
        <v>#REF!</v>
      </c>
      <c r="H110" s="22" t="e">
        <f>#REF!+#REF!</f>
        <v>#REF!</v>
      </c>
      <c r="I110" s="22">
        <f>I59+I106+I109</f>
        <v>2754</v>
      </c>
      <c r="J110" s="22">
        <f>J59+J106+J109</f>
        <v>2145</v>
      </c>
      <c r="K110" s="22">
        <f>K59+K106+K109</f>
        <v>609</v>
      </c>
      <c r="L110" s="22" t="e">
        <f>#REF!+#REF!</f>
        <v>#REF!</v>
      </c>
      <c r="M110" s="22" t="e">
        <f>#REF!+#REF!</f>
        <v>#REF!</v>
      </c>
      <c r="N110" s="22" t="e">
        <f>#REF!+#REF!</f>
        <v>#REF!</v>
      </c>
      <c r="O110" s="22" t="e">
        <f>#REF!+#REF!</f>
        <v>#REF!</v>
      </c>
      <c r="P110" s="22">
        <f>(1+(D110-X110)/Y110)*12</f>
        <v>48.856762741499828</v>
      </c>
      <c r="Q110" s="22"/>
      <c r="R110" s="22">
        <f>R59+R106+R109</f>
        <v>101.37200000000001</v>
      </c>
      <c r="S110" s="22">
        <f>S59+S106+S109</f>
        <v>269.161</v>
      </c>
      <c r="T110" s="22">
        <v>0</v>
      </c>
      <c r="U110" s="22">
        <f>U59+U106+U109</f>
        <v>400.56</v>
      </c>
      <c r="V110" s="22">
        <f>V59+V106+V109</f>
        <v>27.3</v>
      </c>
      <c r="W110" s="22">
        <v>0</v>
      </c>
      <c r="X110" s="22">
        <f>X59+X106+X109</f>
        <v>697.02099999999996</v>
      </c>
      <c r="Y110" s="22">
        <f>Y59+Y106+Y109</f>
        <v>669.721</v>
      </c>
      <c r="Z110" s="42" t="s">
        <v>25</v>
      </c>
      <c r="AA110" s="42" t="s">
        <v>25</v>
      </c>
      <c r="AB110" s="21"/>
      <c r="AC110" s="21"/>
    </row>
    <row r="111" spans="1:29" ht="17.25" customHeight="1" x14ac:dyDescent="0.2">
      <c r="A111" s="119" t="s">
        <v>40</v>
      </c>
      <c r="B111" s="119"/>
      <c r="C111" s="19"/>
      <c r="D111" s="19"/>
      <c r="E111" s="19"/>
      <c r="F111" s="19"/>
      <c r="G111" s="13"/>
      <c r="H111" s="13"/>
      <c r="I111" s="13"/>
      <c r="J111" s="13"/>
      <c r="K111" s="13"/>
      <c r="L111" s="11"/>
      <c r="M111" s="11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9" ht="17.25" customHeight="1" x14ac:dyDescent="0.2">
      <c r="A112" s="16" t="s">
        <v>41</v>
      </c>
      <c r="B112" s="18"/>
      <c r="C112" s="15"/>
      <c r="D112" s="15"/>
      <c r="E112" s="15"/>
      <c r="F112" s="15"/>
      <c r="G112" s="13"/>
      <c r="H112" s="13"/>
      <c r="I112" s="13"/>
      <c r="J112" s="13"/>
      <c r="K112" s="13"/>
      <c r="L112" s="11"/>
      <c r="M112" s="17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9" ht="17.25" customHeight="1" x14ac:dyDescent="0.2">
      <c r="A113" s="16" t="s">
        <v>42</v>
      </c>
      <c r="B113" s="16"/>
      <c r="C113" s="15"/>
      <c r="D113" s="15"/>
      <c r="E113" s="15"/>
      <c r="F113" s="15"/>
      <c r="G113" s="13"/>
      <c r="H113" s="13"/>
      <c r="I113" s="13"/>
      <c r="J113" s="13"/>
      <c r="K113" s="13"/>
      <c r="L113" s="11"/>
      <c r="M113" s="11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9" ht="17.25" customHeight="1" x14ac:dyDescent="0.2">
      <c r="A114" s="120" t="s">
        <v>43</v>
      </c>
      <c r="B114" s="120"/>
      <c r="C114" s="120"/>
      <c r="D114" s="120"/>
      <c r="E114" s="120"/>
      <c r="F114" s="120"/>
      <c r="G114" s="14"/>
      <c r="H114" s="13"/>
      <c r="I114" s="13"/>
      <c r="J114" s="14"/>
      <c r="K114" s="13"/>
      <c r="L114" s="11"/>
      <c r="M114" s="11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9" ht="68.25" customHeight="1" x14ac:dyDescent="0.25">
      <c r="A115" s="114" t="s">
        <v>117</v>
      </c>
      <c r="B115" s="114"/>
      <c r="C115" s="114"/>
      <c r="D115" s="13"/>
      <c r="E115" s="12"/>
      <c r="F115" s="11"/>
      <c r="G115" s="10"/>
      <c r="H115" s="9"/>
      <c r="I115" s="116"/>
      <c r="J115" s="116"/>
      <c r="L115" s="8"/>
      <c r="M115" s="8"/>
      <c r="N115" s="8"/>
      <c r="O115" s="8"/>
      <c r="P115" s="114" t="s">
        <v>118</v>
      </c>
      <c r="Q115" s="114"/>
      <c r="R115" s="114"/>
      <c r="S115" s="114"/>
      <c r="T115" s="114"/>
      <c r="U115" s="114"/>
      <c r="Y115" s="1"/>
      <c r="Z115" s="1"/>
      <c r="AA115" s="1"/>
      <c r="AB115" s="1"/>
      <c r="AC115" s="1"/>
    </row>
    <row r="116" spans="1:29" ht="12" customHeight="1" x14ac:dyDescent="0.2">
      <c r="A116" s="112" t="s">
        <v>44</v>
      </c>
      <c r="B116" s="112"/>
      <c r="C116" s="112"/>
      <c r="D116" s="7"/>
      <c r="E116" s="6" t="s">
        <v>45</v>
      </c>
      <c r="F116" s="5"/>
      <c r="G116" s="4"/>
      <c r="H116" s="4"/>
      <c r="I116" s="117" t="s">
        <v>45</v>
      </c>
      <c r="J116" s="117"/>
      <c r="L116" s="4"/>
      <c r="M116" s="4"/>
      <c r="N116" s="4"/>
      <c r="O116" s="4"/>
      <c r="P116" s="115" t="s">
        <v>46</v>
      </c>
      <c r="Q116" s="115"/>
      <c r="R116" s="115"/>
      <c r="S116" s="115"/>
      <c r="T116" s="115"/>
      <c r="U116" s="115"/>
      <c r="Y116" s="1"/>
      <c r="Z116" s="1"/>
      <c r="AA116" s="1"/>
      <c r="AB116" s="1"/>
      <c r="AC116" s="1"/>
    </row>
    <row r="117" spans="1:29" ht="23.25" customHeight="1" x14ac:dyDescent="0.2">
      <c r="A117" s="113"/>
      <c r="B117" s="113"/>
      <c r="C117" s="113"/>
      <c r="D117" s="113"/>
      <c r="E117" s="113"/>
      <c r="F117" s="113"/>
    </row>
  </sheetData>
  <mergeCells count="118">
    <mergeCell ref="A50:C50"/>
    <mergeCell ref="A48:C48"/>
    <mergeCell ref="B26:Y26"/>
    <mergeCell ref="A28:C28"/>
    <mergeCell ref="B29:Y29"/>
    <mergeCell ref="B19:Y19"/>
    <mergeCell ref="A21:C21"/>
    <mergeCell ref="A22:C22"/>
    <mergeCell ref="A23:Y23"/>
    <mergeCell ref="A15:C15"/>
    <mergeCell ref="B16:Y16"/>
    <mergeCell ref="A18:C18"/>
    <mergeCell ref="AC6:AC9"/>
    <mergeCell ref="P6:P9"/>
    <mergeCell ref="Q6:Q9"/>
    <mergeCell ref="N7:N9"/>
    <mergeCell ref="O7:O9"/>
    <mergeCell ref="R6:R9"/>
    <mergeCell ref="S6:S9"/>
    <mergeCell ref="U6:U9"/>
    <mergeCell ref="X6:X9"/>
    <mergeCell ref="Y6:Y9"/>
    <mergeCell ref="A4:AA4"/>
    <mergeCell ref="A3:AA3"/>
    <mergeCell ref="Z7:Z9"/>
    <mergeCell ref="AA7:AA9"/>
    <mergeCell ref="Z6:AA6"/>
    <mergeCell ref="A5:AA5"/>
    <mergeCell ref="D7:D9"/>
    <mergeCell ref="E7:F7"/>
    <mergeCell ref="J7:J9"/>
    <mergeCell ref="W6:W9"/>
    <mergeCell ref="E8:E9"/>
    <mergeCell ref="F8:F9"/>
    <mergeCell ref="A6:A9"/>
    <mergeCell ref="B6:B9"/>
    <mergeCell ref="M7:M9"/>
    <mergeCell ref="H6:H9"/>
    <mergeCell ref="I6:I9"/>
    <mergeCell ref="J6:K6"/>
    <mergeCell ref="L6:O6"/>
    <mergeCell ref="V6:V9"/>
    <mergeCell ref="T6:T9"/>
    <mergeCell ref="K7:K9"/>
    <mergeCell ref="B51:Y51"/>
    <mergeCell ref="A53:C53"/>
    <mergeCell ref="C6:C9"/>
    <mergeCell ref="D6:F6"/>
    <mergeCell ref="G6:G9"/>
    <mergeCell ref="L7:L9"/>
    <mergeCell ref="B44:AA44"/>
    <mergeCell ref="A40:C40"/>
    <mergeCell ref="A41:Y41"/>
    <mergeCell ref="A36:C36"/>
    <mergeCell ref="B37:Y37"/>
    <mergeCell ref="A38:C38"/>
    <mergeCell ref="A39:C39"/>
    <mergeCell ref="B43:AA43"/>
    <mergeCell ref="A31:C31"/>
    <mergeCell ref="B32:Y32"/>
    <mergeCell ref="A33:C33"/>
    <mergeCell ref="B34:Y34"/>
    <mergeCell ref="B11:AA11"/>
    <mergeCell ref="B12:AA12"/>
    <mergeCell ref="B13:AA13"/>
    <mergeCell ref="B42:AA42"/>
    <mergeCell ref="B25:Y25"/>
    <mergeCell ref="B45:AA45"/>
    <mergeCell ref="B61:Y61"/>
    <mergeCell ref="A63:C63"/>
    <mergeCell ref="B64:Y64"/>
    <mergeCell ref="B60:AA60"/>
    <mergeCell ref="B70:AA70"/>
    <mergeCell ref="A54:Y54"/>
    <mergeCell ref="B56:Y56"/>
    <mergeCell ref="A58:C58"/>
    <mergeCell ref="A59:C59"/>
    <mergeCell ref="B77:Y77"/>
    <mergeCell ref="B78:Y78"/>
    <mergeCell ref="A72:C72"/>
    <mergeCell ref="B73:Y73"/>
    <mergeCell ref="A74:C74"/>
    <mergeCell ref="A75:C75"/>
    <mergeCell ref="A66:C66"/>
    <mergeCell ref="B67:Y67"/>
    <mergeCell ref="A68:C68"/>
    <mergeCell ref="B91:Y91"/>
    <mergeCell ref="A93:C93"/>
    <mergeCell ref="B94:Y94"/>
    <mergeCell ref="A96:C96"/>
    <mergeCell ref="A86:C86"/>
    <mergeCell ref="A87:C87"/>
    <mergeCell ref="A88:Y88"/>
    <mergeCell ref="B90:Y90"/>
    <mergeCell ref="A80:C80"/>
    <mergeCell ref="B81:Y81"/>
    <mergeCell ref="A83:C83"/>
    <mergeCell ref="B84:Y84"/>
    <mergeCell ref="B102:Y102"/>
    <mergeCell ref="A104:C104"/>
    <mergeCell ref="A105:C105"/>
    <mergeCell ref="B97:Y97"/>
    <mergeCell ref="A98:C98"/>
    <mergeCell ref="B99:Y99"/>
    <mergeCell ref="A116:C116"/>
    <mergeCell ref="A117:F117"/>
    <mergeCell ref="P115:U115"/>
    <mergeCell ref="P116:U116"/>
    <mergeCell ref="I115:J115"/>
    <mergeCell ref="I116:J116"/>
    <mergeCell ref="A110:C110"/>
    <mergeCell ref="A111:B111"/>
    <mergeCell ref="A114:F114"/>
    <mergeCell ref="A115:C115"/>
    <mergeCell ref="A101:C101"/>
    <mergeCell ref="A109:C109"/>
    <mergeCell ref="B106:C106"/>
    <mergeCell ref="B107:AA107"/>
  </mergeCells>
  <pageMargins left="0.76" right="0.17" top="0.27" bottom="0.25" header="0.26" footer="0.24"/>
  <pageSetup paperSize="9" scale="53" orientation="landscape" horizontalDpi="200" verticalDpi="200" r:id="rId1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5.1</vt:lpstr>
      <vt:lpstr>Аркуш1</vt:lpstr>
      <vt:lpstr>'5.1'!Область_печати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2014-12-31T11:36:18Z</dcterms:modified>
</cp:coreProperties>
</file>